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7400" windowHeight="10320" activeTab="0"/>
  </bookViews>
  <sheets>
    <sheet name="ГП-2010" sheetId="1" r:id="rId1"/>
  </sheets>
  <definedNames>
    <definedName name="_xlnm.Print_Area" localSheetId="0">'ГП-2010'!$A$1:$J$135</definedName>
  </definedNames>
  <calcPr fullCalcOnLoad="1"/>
</workbook>
</file>

<file path=xl/comments1.xml><?xml version="1.0" encoding="utf-8"?>
<comments xmlns="http://schemas.openxmlformats.org/spreadsheetml/2006/main">
  <authors>
    <author>Arystanbaev</author>
  </authors>
  <commentList>
    <comment ref="G85" authorId="0">
      <text>
        <r>
          <rPr>
            <b/>
            <sz val="8"/>
            <rFont val="Tahoma"/>
            <family val="2"/>
          </rPr>
          <t>Arystanbaev:</t>
        </r>
        <r>
          <rPr>
            <sz val="8"/>
            <rFont val="Tahoma"/>
            <family val="2"/>
          </rPr>
          <t xml:space="preserve">
подключение к сети ГТС разовое</t>
        </r>
      </text>
    </comment>
  </commentList>
</comments>
</file>

<file path=xl/sharedStrings.xml><?xml version="1.0" encoding="utf-8"?>
<sst xmlns="http://schemas.openxmlformats.org/spreadsheetml/2006/main" count="712" uniqueCount="310">
  <si>
    <t xml:space="preserve">№ </t>
  </si>
  <si>
    <t>Наименование закупаемых товаров, работ и услуг</t>
  </si>
  <si>
    <t>Способ закупок</t>
  </si>
  <si>
    <t>Краткая характеристика (описание) товаров, работ и услуг</t>
  </si>
  <si>
    <t>Единица измерения</t>
  </si>
  <si>
    <t>Количество, объем</t>
  </si>
  <si>
    <t>Планируемое место поставки товара, выполнения работ, оказания услуг</t>
  </si>
  <si>
    <t>Сумма, планируемая для закупки (в тенге без НДС). (С разбивкой по годам при необходимости)</t>
  </si>
  <si>
    <t>Сумма, планируемая для закупки (в тенге, с НДС ). (С разбивкой по годам при необходимости)</t>
  </si>
  <si>
    <t>шт.</t>
  </si>
  <si>
    <t>г.Алматы</t>
  </si>
  <si>
    <t>открытый тендер</t>
  </si>
  <si>
    <t>усл.</t>
  </si>
  <si>
    <t>Закуп услуг по разработке декларации безопасности объектов нефтепровода Кенкияк-Кумколь</t>
  </si>
  <si>
    <t>шт</t>
  </si>
  <si>
    <t>г. Алматы</t>
  </si>
  <si>
    <t>Целевые показатели по доле казахстанского содержания, %</t>
  </si>
  <si>
    <t>Закуп услуг по обеспечению пожарной безопасности на НПС-9 нефтепровода Атасу-Алашанькоу</t>
  </si>
  <si>
    <t>обеспечение пожарной безопасности на НПС-9 нефтепровода Атасу-Алашанькоу</t>
  </si>
  <si>
    <t>размещение производственных отходов</t>
  </si>
  <si>
    <t>Закуп услуг по размещению производственных отходов на объектах нефтепровода Атасу-Алашанькоу</t>
  </si>
  <si>
    <t xml:space="preserve">Закуп услуг по производственному мониторингу состояния окружающей среды на объектах нефтепровода Кенкияк-Кумколь </t>
  </si>
  <si>
    <t xml:space="preserve">производственный мониторинг состояния окружающей среды на объектах нефтепровода Кенкияк-Кумколь </t>
  </si>
  <si>
    <t>разработка декларации безопасности объектов нефтепровода Кенкияк-Кумколь</t>
  </si>
  <si>
    <t>Закуп услуг по размещению производственных отходов на объектах нефтепровода Кенкияк-Кумколь</t>
  </si>
  <si>
    <t>100%</t>
  </si>
  <si>
    <t>Услуги по доставке курьерской почты</t>
  </si>
  <si>
    <t>РК, Страны ближнего и дальнего зарубежья</t>
  </si>
  <si>
    <t>0-100%</t>
  </si>
  <si>
    <t>спутниковая связь Атасу-Алашанькоу</t>
  </si>
  <si>
    <t>МН Кенкияк-Кумколь</t>
  </si>
  <si>
    <t>МН Атасу-Алашанькоу</t>
  </si>
  <si>
    <t>Алматинская, Карагандинская и Восточно-Казахстанская области</t>
  </si>
  <si>
    <t>Карагандинская область</t>
  </si>
  <si>
    <t>Актюбинская, Карагандинская, Кызылординская области</t>
  </si>
  <si>
    <t>1500 кор,.          4200 пленок</t>
  </si>
  <si>
    <t>Закуп услуг по проведению технической и финансовой экспертиз</t>
  </si>
  <si>
    <t xml:space="preserve">проведение технической и финансовой экспертиз для утверждения инвестиционного проекта Товарищества </t>
  </si>
  <si>
    <t xml:space="preserve">Закупка услуг  по размещению объявлений в СМИ </t>
  </si>
  <si>
    <t xml:space="preserve">МН Атасу-Алашанькоу  </t>
  </si>
  <si>
    <t>Техническая инвентаризация: 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 (Атасу - Алашанькоу).</t>
  </si>
  <si>
    <t>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</t>
  </si>
  <si>
    <t>Карагандинская область
Восточно-Казахстанская область
Алматинская область</t>
  </si>
  <si>
    <t>Карагандинская область
Актюбинская область
Кызылординская область</t>
  </si>
  <si>
    <t>Нотариальные услуги</t>
  </si>
  <si>
    <t>Нотариальное заверение договоров, учредительных документов и др. документов Товарищества</t>
  </si>
  <si>
    <t>хранение архива на магнитнитных и бумажных носителях</t>
  </si>
  <si>
    <t>услуги по доставке курьерской почты</t>
  </si>
  <si>
    <t>Техническая инвентаризация: 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 (Кенкияк - Кумколь).</t>
  </si>
  <si>
    <t>Закупка электроэнергии для вдольтрассовых ВЛ-10кВ от 96 км до 180 км МН Атасу-Алашанькоу</t>
  </si>
  <si>
    <t>кВт/час</t>
  </si>
  <si>
    <t>Закупка электроэнергии для вдольтрассовых ВЛ-10кВ от 203 км до 264 км МН Атасу-Алашанькоу</t>
  </si>
  <si>
    <t>Закупка электроэнергии для вдольтрассовых ВЛ-10кВ от 292 км до 520 км МН Атасу-Алашанькоу</t>
  </si>
  <si>
    <t>Закупка электроэнергии для вдольтрассовых ВЛ-10кВ от 545 км до 657 км МН Атасу-Алашанькоу</t>
  </si>
  <si>
    <t>Закупка электроэнергии для вдольтрассовых ВЛ-10кВ от 545 км до 657 км нефтепровода "Атасу-Алашанькоу"</t>
  </si>
  <si>
    <t>Закупка электроэнергии для вдольтрассовых ВЛ-10кВ от 684 км до 960 км МН Атасу-Алашанькоу</t>
  </si>
  <si>
    <t>Закупка услуг по эксплуатации и техническому обслуживанию  ВЛ-110кВ 145 км  для  ПС НПС-9 110/10 кВ</t>
  </si>
  <si>
    <t>Закупка услуг по эксплуатации и техническому обслуживанию  2-х ячеек 110кВ расположенных на подстанции Балхашская для НПС-9</t>
  </si>
  <si>
    <t>Закупка услуг по эксплуатации и техническому обслуживанию  2-х ячеек 10кВ на ПС "Акадыр",  2-х ячеек 10кВ на ПС "Акжал"</t>
  </si>
  <si>
    <t xml:space="preserve">Закупка услуг по эксплуатации и техническому обслуживанию  1-й ячейки 10кВ на ПС "Актогай", 4-х ячеек 10кВ на ПС  "Ушарал", "Коктума" и 2-х ячеек 10кВ на ПС "Достык" </t>
  </si>
  <si>
    <t>Закупка электроэнергии для вдольтрассовых ВЛ-10кВ от 0 до 408 км нефтепровода "Кенкияк - Кумколь "</t>
  </si>
  <si>
    <t>Закупка электроэнергии для вдольтрассовых ВЛ-10кВ от 408 до 794 км нефтепровода "Кенкияк - Кумколь "</t>
  </si>
  <si>
    <t>Закупка электроэнергии для вдольтрассовых ВЛ-10кВ т 408 до 794 км нефтепровода "Кенкияк - Кумколь "</t>
  </si>
  <si>
    <t>Закупка услуг по Э и ТО 2-х ячеек 10кВ, на ПС 110/35/10 кВт "Кенкияк", 2-х ячеек 10кВ, на ПС 110/35/10 кВт "Эмба", 1-ой ячейки 6кВ, на ПС 110/35/10 кВт "Соленая", преобразовательной подстанции ПС-6/10 кВт "Соленая", 2-х ячеек 10кВ, на ПС 110/35/10 кВт "Саксаульская", распределительного пункта 10кВ ПС "Саксаульская", 2-х ячеек 10кВ, на ПС 110/35/10 кВт "Аральск", распределительного пункта 10кВ "Аральск", преобразовательной подстанции ПС-35/10 кВт "Токабай", распределительного пункта 10кВ "Токабай", 2-х ячеек 10кВ, на ПС 110/35/10 кВт "Кумколь"</t>
  </si>
  <si>
    <t xml:space="preserve">Закупка услуг по эксплуатации и техническому обслуживанию  ВЛ-10кВ 75,2 км. 1. От ПС «Соленая» до ПС-6кВ повышающие – 1,2 км.
 2. От ПС «Саксаульская» до РП-1 – 4,7 км. * 2 = 9,4 км.
 3. От ПС «Аральск» до РП-2 – 7,2 км. * 2 = 14,4 км.
 4. От ПС «Токабай» до РП «Токабай» - 25,1 км. * 2 = 50,2 км. </t>
  </si>
  <si>
    <t>Закупка услуг по эксплуатации и техническому обслуживанию  ВЛ-10кВ 75,2 км. 1. От ПС «Соленая» до ПС-6кВ повышающие – 1,2 км.
 2. От ПС «Саксаульская» до РП-1 – 4,7 км. * 2 = 9,4 км.
 3. От ПС «Аральск» до РП-2 – 7,2 км. * 2 = 14,4 км.
 4. От ПС «Токабай» до РП «Токабай» - 25,1 км. * 2 = 50,2 км.
 Общая длина ВЛ-10 кВ составляет 75.2 км.</t>
  </si>
  <si>
    <t>Закупка услуг по эксплуатации и техническому обслуживанию (0- 960 км) МН Атасу-Алашанькоу</t>
  </si>
  <si>
    <t xml:space="preserve">Эксплуатация и техническое обслуживаник МН   Атасу-Алашанькоу </t>
  </si>
  <si>
    <t xml:space="preserve">Закуп услуг по эксплуатации и техническому обслуживанию (0- 794  км) МН  Кенкияк-Кумколь                              </t>
  </si>
  <si>
    <t xml:space="preserve">Эксплуатация и техническое обслуживаник МН  Кенкияк-Кумколь (0-792 км) </t>
  </si>
  <si>
    <t>Закуп авиационных услуг для МН Атасу-Алашанькоу</t>
  </si>
  <si>
    <t xml:space="preserve">Авиационные услуги для нефтепровода Атасу-Алашанькоу (смена вахт Оператора  РК, полеты по заданию руководства) </t>
  </si>
  <si>
    <t>Закуп авиационных услуг для МН Кенкияк-Кумколь</t>
  </si>
  <si>
    <t xml:space="preserve">Авиационные услуги для нефтепровода Кенкияк-Кумколь (смена вахт Оператора  РК, полеты по заданию руководства, авиапатрулирование) </t>
  </si>
  <si>
    <t xml:space="preserve">Закуп услуг по вневедомственной охране линейной части  и станционных сооружений нефтепровода  Атасу-Алашанькоу                                                                                  </t>
  </si>
  <si>
    <t xml:space="preserve">Вневедомственная охрана линейной части  и станционных сооружений нефтепровода  Атасу-Алашанькоу                                                                                  </t>
  </si>
  <si>
    <t xml:space="preserve">Закуп услуг по вневедомственной охране линейной части  и станционных сооружений нефтепровода  Кенкияк-Кумколь                                                                                    </t>
  </si>
  <si>
    <t xml:space="preserve">Вневедомственная охрана  линейной части  и станционных сооружений нефтепровода  Кенкияк-Кумколь                                                                                    </t>
  </si>
  <si>
    <t>Закупка услуг по поверке средств измерений, входящих в состав системы измерения количества и показателей качества нефти регистрационный номер kz 08.01.01039-2006 и самой системы</t>
  </si>
  <si>
    <t>Услуги по поверке средств измерений, входящих в состав системы измерения количества и показателей качества нефти регистрационный номер kz 08.01.01039-2006 и самой системы</t>
  </si>
  <si>
    <t xml:space="preserve">Закупка вагончиков (блок-модулей) для  МН Кенкияк-Кумколь                                       </t>
  </si>
  <si>
    <t xml:space="preserve">Приобретение вагончиков (блок-модулей) для организации вахтового метода охраны МН Кенкияк-Кумколь                                        </t>
  </si>
  <si>
    <t>Восточно-Казахстаская область</t>
  </si>
  <si>
    <t>Алматинская область</t>
  </si>
  <si>
    <t>Карагандинская, область</t>
  </si>
  <si>
    <t>Алматинская, Восточно-Казахстаская области</t>
  </si>
  <si>
    <t>Актюбинская  область</t>
  </si>
  <si>
    <t>Кызылординская область</t>
  </si>
  <si>
    <t>Актюбинская, Кызылординская области</t>
  </si>
  <si>
    <t>Алматинская, Восточно-Казахстаская, Карагандинская области</t>
  </si>
  <si>
    <t>Актбинская, Кызылординская, Карагандинская области</t>
  </si>
  <si>
    <t>КНР, СУАР, п. Алашанькоу</t>
  </si>
  <si>
    <t>Закуп услуг по обеспечению пожарной безопасности ОАВП "Аральск" нефтепровода Кенкияк-Кумколь</t>
  </si>
  <si>
    <t>пожарная безопасность ОАВП "Аральск" нефтепровода Кенкияк-Кумколь</t>
  </si>
  <si>
    <t>Закуп услуг связи и интернета на объектах нефтепровода Атасу-Алашанькоу</t>
  </si>
  <si>
    <t>Предоставление услуг связи и интернета на объектах нефтепровода Атасу-Алашанькоу</t>
  </si>
  <si>
    <t>Закуп услуг интернета в офисе ТОО "ККТ"</t>
  </si>
  <si>
    <t>Доступ к Интернету в офисе ТОО "ККТ"</t>
  </si>
  <si>
    <t>Закуп услуг техобслуживания системы пожарной сигнализации объектов нефтепровода Атасу-Алашанькоу</t>
  </si>
  <si>
    <t xml:space="preserve">техобслуживание пожарной сигнализации Атасу-Алашанькоу </t>
  </si>
  <si>
    <t xml:space="preserve">Закуп услуг техобслуживания системы пожарной сигнализации объектов нефтепровода Кенкияк-Кумколь </t>
  </si>
  <si>
    <t>техобслуживания системы пожарной сигнализации объектов нефтепровода Кенкияк-Кумколь</t>
  </si>
  <si>
    <t>Закуп услуг по обслуживанию Системы Производственно-Технологической Связи нефтепровода Атасу-Алашанькоу (участок 0-960 км)</t>
  </si>
  <si>
    <t>ТО СПТС нефтепровода Атасу-Алашанькоу</t>
  </si>
  <si>
    <t>Закуп услуг предоставления спутниковой связи для объектов нефтепровода Атасу-Алашанькоу</t>
  </si>
  <si>
    <t>50-100%</t>
  </si>
  <si>
    <t>Услуги инспекции количества и качества нефти на ГНПС Атасу МН "Атасу - Алашанькоу"
на 2 месяца</t>
  </si>
  <si>
    <t>Услуги инспекции количества и качества нефти на ГНПС Атасу МН "Атасу - Алашанькоу"</t>
  </si>
  <si>
    <t>тонн</t>
  </si>
  <si>
    <t>Услуги инспекции количества и качества нефти на ЛПДС «Кенкияк» МН "Кенкияк - Кумколь"
на 2 месяца</t>
  </si>
  <si>
    <t>Услуги инспекции количества и качества нефти на ЛПДС «Кенкияк» МН "Кенкияк - Кумколь"</t>
  </si>
  <si>
    <t>Услуги инспекции количества и качества нефти на ЛПДС «Кумколь» МН "Кенкияк - Кумколь"
на 2 месяца</t>
  </si>
  <si>
    <t>Услуги инспекции количества и качества нефти на ЛПДС «Кумколь» МН "Кенкияк - Кумколь"</t>
  </si>
  <si>
    <t>Услуги хим. лаборатории по анализу и качеству нефти (Кумколь) - КУУН</t>
  </si>
  <si>
    <t>услуга</t>
  </si>
  <si>
    <t>Закуп услуги по проведению испытания нефти</t>
  </si>
  <si>
    <t>Работы по проведению испытания нефти</t>
  </si>
  <si>
    <t>ГНПС Атасу Карагандинская область.</t>
  </si>
  <si>
    <t>ЛПДС Кенкияк, Актюбинская область.</t>
  </si>
  <si>
    <t>НПС Кумколь, Карагандинская область.</t>
  </si>
  <si>
    <t xml:space="preserve">ГНПС Кумколь, Карагандинская область. </t>
  </si>
  <si>
    <t>Закупка услуг  по размещению объявлений в СМИ (по тендерам)</t>
  </si>
  <si>
    <t xml:space="preserve">публикация объявлений в СМИ по тендерам </t>
  </si>
  <si>
    <t xml:space="preserve">Закуп услуг по переоформлению технических документов и ежегодного ТО в УДП и УПДК МИД РК. </t>
  </si>
  <si>
    <t>Зауп услуг по медосвидетельствованию водителей</t>
  </si>
  <si>
    <t>Предостваление услуг на месте дислокации водителей</t>
  </si>
  <si>
    <t>охраняемая автостоянка</t>
  </si>
  <si>
    <t>Зона покрытия , территория РК.  Подключение роуминга</t>
  </si>
  <si>
    <t>Зона покрытия -РК, страны ближнего и дальнего зарубежья</t>
  </si>
  <si>
    <t>авт.</t>
  </si>
  <si>
    <t>кв.м.</t>
  </si>
  <si>
    <t>тариф</t>
  </si>
  <si>
    <t>по факту</t>
  </si>
  <si>
    <t>Закуп услуг сотовой связи стандарта GSM</t>
  </si>
  <si>
    <t>Закуп услуг спутниковой связи Thuraya</t>
  </si>
  <si>
    <t>публикация объявлений в СМИ  (о вакансиях, о проведении публичных слушаний и утверждении тарифа, о финансовой отчетности и др.)</t>
  </si>
  <si>
    <t>100 %</t>
  </si>
  <si>
    <t>Закуп услуг по проведению испытаний с целью утверждения типа СИ нефтепровода "Атасу-Алашанькоу"</t>
  </si>
  <si>
    <t xml:space="preserve"> Услуги по проведению испытаний с целью утверждения типа СИ нефтепровода "Атасу-Алашанькоу"</t>
  </si>
  <si>
    <t>МН "Атасу-Алашанькоу"</t>
  </si>
  <si>
    <t>Техническое обслуживание УУН Кенкияк, УУН Кумколь</t>
  </si>
  <si>
    <t>Услуги по техническому обслуживанию и метрологическому обеспечению узлов учета нефти  на УУН Кенкияк  и УУН Кумколь  нефтепровода Кенкияк-Кумколь</t>
  </si>
  <si>
    <t xml:space="preserve"> УУН Кенкияк, УУН Кумколь</t>
  </si>
  <si>
    <t>по ценовым предложениям</t>
  </si>
  <si>
    <t>из одного источника</t>
  </si>
  <si>
    <t>Закуп услуг по расчету объема вместимости линейной части МН Кенкияк-Кумколь</t>
  </si>
  <si>
    <t xml:space="preserve">Закуп услуг по расчету объема вместимости линейной  части и технологических трубопроводов МН Атасу-Алашанькоу включая  НПС-9 и УУН  Алашанькоу </t>
  </si>
  <si>
    <t>Закуп услуг автострахования ГПО</t>
  </si>
  <si>
    <t>В соответствии с законом РК</t>
  </si>
  <si>
    <t>Закуп услуг по разработке системы оплаты труда</t>
  </si>
  <si>
    <t>Разработка положения и норм по оплате труда Товарищества</t>
  </si>
  <si>
    <t>Закуп услуг по аренде нежилых (офисных) помещений в г. Алматы (6 месяцев)</t>
  </si>
  <si>
    <t xml:space="preserve">Закуп услуг аренды автостоянки для служебного автотранспорта г. Алматы </t>
  </si>
  <si>
    <t>Закуп услуги"Технический Консультант" (ТС)</t>
  </si>
  <si>
    <t>Закуп услуг по проведению метрологической аттестации трубопоршневой поверочной установки  входящей в состав системы измерения количества и показателей качества нефти регистрационный номер kz 08.01.01039-2006</t>
  </si>
  <si>
    <t>Услуги по проведению метрологической аттестации трубопоршневой поверочной установки  входящей в состав системы измерения количества и показателей качества нефти регистрационный номер kz 08.01.01039-2006</t>
  </si>
  <si>
    <t>Хранение архива на магнитных и бумажных носителях</t>
  </si>
  <si>
    <t xml:space="preserve">Услуги по переоформлению технических документов и ежегодного ТО в УДП и УПДК МИД РК. </t>
  </si>
  <si>
    <t xml:space="preserve">Услуги технического консультанта для ЕРС контрактов </t>
  </si>
  <si>
    <t>Услуги по разработке проекта  увеличения производительности нефтепровода Атасу-Алашанькоу до 12 млн. т/год</t>
  </si>
  <si>
    <t>Проектирование строительства НПС №11, реконструкции НПС №9 и УУН Алашанькоу (Увеличение производительности нефтепровода Атасу-Алашанькоу до 12 млн. т/год.).</t>
  </si>
  <si>
    <t>Услуги</t>
  </si>
  <si>
    <t>0 ÷100</t>
  </si>
  <si>
    <t>Закуп услуг по ремонту и техническому обслуживанию служебного автотранспорта</t>
  </si>
  <si>
    <t>техническое обслуживание и ремонт служебного автотранспорта</t>
  </si>
  <si>
    <t>Автомобильные аптечки</t>
  </si>
  <si>
    <t>автомобильные аптечки</t>
  </si>
  <si>
    <t>Офисные аптечки</t>
  </si>
  <si>
    <t>офисные аптечки</t>
  </si>
  <si>
    <t>Закуп услуг по обязательному страхованию ГПО работодателя за причинение вреда жизни и здоровью работника при исполнении им трудовых (служебных) обязанностей</t>
  </si>
  <si>
    <t>обязательное страхование ГПО работодателя за причинение вреда жизни и здоровью работника при исполнении им трудовых (служебных) обязанностей</t>
  </si>
  <si>
    <t>чел.</t>
  </si>
  <si>
    <t>Закуп услуг по обязательному страхованию ГПО владельцев объектов, деятельность которых связана с опасностью причинения вреда третьим лицам на объектах нефтепровода Атасу-Алашанькоу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</si>
  <si>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</si>
  <si>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Закуп услуг по обязательному экологическому страхованию на объектах нефтепровода Атасу-Алашанькоу</t>
  </si>
  <si>
    <t>обязательное экологическое страхование</t>
  </si>
  <si>
    <t xml:space="preserve">Закуп услуг по производственному мониторингу состояния окружающей среды на объектах нефтепровода Атасу-Алашанькоу </t>
  </si>
  <si>
    <t xml:space="preserve">производственный мониторинг состояния окружающей среды на объектах нефтепровода Атасу-Алашанькоу </t>
  </si>
  <si>
    <t>Закуп услуг по разработке проекта допустимых выбросов на объектах нефтепровода Атасу-Алашанькоу</t>
  </si>
  <si>
    <t>разработка проекта допустимых выбросов на объектах нефтепровода Атасу-Алашанькоу</t>
  </si>
  <si>
    <t>Закуп услуг по обязательному страхованию ГПО владельцев объектов, деятельность которых связана с опасностью причинения вреда третьим лицам на объектах  нефтепровода Кенкияк-Кумколь</t>
  </si>
  <si>
    <t>Закуп услуг по обязательному экологическому страхованию на объектах нефтепровода Кенкияк-Кумколь</t>
  </si>
  <si>
    <t>Закуп копировальных услуг</t>
  </si>
  <si>
    <t>копировальные услуги</t>
  </si>
  <si>
    <t>Закуп услуг по добровольному страхованию имущественного комплекса магистрального нефтепровода Атасу-Алашанькоу</t>
  </si>
  <si>
    <t>добровольное страхование объектов магистрального нефтепровода Атасу-Алашанькоу</t>
  </si>
  <si>
    <t>Закуп услуг по добровольному страхованию имущественного комплекса магистрального нефтепровода Кенкияк-Кумколь</t>
  </si>
  <si>
    <t>добровольное страхование объектов магистрального нефтепровода Кенкияк-Кумколь</t>
  </si>
  <si>
    <t xml:space="preserve">Закупка картриджей, тонеров01  </t>
  </si>
  <si>
    <t xml:space="preserve">Закупка картриджей для офисной техники                                         </t>
  </si>
  <si>
    <t>Закуп компакт дисков CD-R</t>
  </si>
  <si>
    <t xml:space="preserve">Диски CD-R </t>
  </si>
  <si>
    <t>Закуп батареек</t>
  </si>
  <si>
    <t>Батарейки АА 1,5 V</t>
  </si>
  <si>
    <t>Закуп услуг по подключению СТОП Кенкияк-Кумколь</t>
  </si>
  <si>
    <t>расходы по подключению СТОП Кенкияк-Кумколь</t>
  </si>
  <si>
    <t>Закуп запчастей к системе связи МН Атасу-Алашанькоу</t>
  </si>
  <si>
    <t>запас запчастей к системе связи МН Атасу-Алашанькоу</t>
  </si>
  <si>
    <t>Закуп услуг связи и интернета на объектах нефтепровода Кенкияк-Кумколь</t>
  </si>
  <si>
    <t>Предоставление услуг связи и интернета на объектах нефтепровода Кенкияк-Кумколь</t>
  </si>
  <si>
    <t>Закуп услуг по ремонту и диагностике офисной техники</t>
  </si>
  <si>
    <t>Ремонт и диагностика офисной техники</t>
  </si>
  <si>
    <t>Закуп услуг по обслуживанию серверов</t>
  </si>
  <si>
    <t>Техобслуживание серверного оборудования</t>
  </si>
  <si>
    <t>Закуп услуг по заправке картриджей</t>
  </si>
  <si>
    <t>Заправка картриджей</t>
  </si>
  <si>
    <t>Закуп услуг по обслуживанию Системы Производственно-Технологической Связи нефтепровода Кенкияк-Кумколь</t>
  </si>
  <si>
    <t>ТО СПТС нефтепровода Кенкияк-Кумколь</t>
  </si>
  <si>
    <t xml:space="preserve">Закуп программного обеспечения электронной правовой системы </t>
  </si>
  <si>
    <t>Поддержка информационной системы Параграф, 3 локальных 11 сетевых для Юридического департамента</t>
  </si>
  <si>
    <t>Закуп антивирусного программного обеспечения</t>
  </si>
  <si>
    <t>антивирусное программное обеспечение</t>
  </si>
  <si>
    <t>Закуп услуг по предоставлению спутниковой связи для объектов нефтепровода Кенкияк-Кумколь</t>
  </si>
  <si>
    <t xml:space="preserve">спутниковая  связь на нефтепроводе Кенкияк-Кумколь </t>
  </si>
  <si>
    <t xml:space="preserve">Закуп услуг по внутритрубной диагностике нефтепровода Атасу-Алашанькоу </t>
  </si>
  <si>
    <t>Открытый тендер</t>
  </si>
  <si>
    <t>Внутритрубное обследование нефтепровода Атасу-Алашанькоу с целью контроля его геометрической формы</t>
  </si>
  <si>
    <t>Карагандинская, Восточно-Казахстанская и Алматинская области РК и территория КНР</t>
  </si>
  <si>
    <t>Закуп услуг по внутритрубной диагностике нефтепровода Кенкияк-Кумколь</t>
  </si>
  <si>
    <t>Внутритрубное обследование нефтепровода Кенкияк-Кумколь с целью контроля его геометрической формы</t>
  </si>
  <si>
    <t>Участие в семинарах и тренингах, а так же приобретение методических материалов для семинаров и тренингов</t>
  </si>
  <si>
    <t>Участие в семинарах и тренингах, а так же приобретение методических материалов для семинаров и тренингов.</t>
  </si>
  <si>
    <t xml:space="preserve"> человек</t>
  </si>
  <si>
    <t>РК, Страны ближнего  зарубежья</t>
  </si>
  <si>
    <t>Закуп услуг по медицинскому страхованию</t>
  </si>
  <si>
    <t>Осуществление добровольного медицинского страхования</t>
  </si>
  <si>
    <t>Закуп услуг по обновлению програмного продукта  Client part HR</t>
  </si>
  <si>
    <t>Обновление программы для специалистов по управлению персоналом</t>
  </si>
  <si>
    <t xml:space="preserve">услуга </t>
  </si>
  <si>
    <t>литр</t>
  </si>
  <si>
    <t>Закуп услуг экспертизы для служебного автотранспорта</t>
  </si>
  <si>
    <t>запрос ценовых предложений</t>
  </si>
  <si>
    <t>Услуга по оценке стоймости автотранспорта</t>
  </si>
  <si>
    <t>Закуп услуг страхования автотранспорта АВТОКАСКО</t>
  </si>
  <si>
    <t>Добровольное страхование автотранспорта</t>
  </si>
  <si>
    <t>Закуп услуг автомойки для служебного автотранспорта</t>
  </si>
  <si>
    <t>Мойка служебного автотранспорта</t>
  </si>
  <si>
    <t>усл</t>
  </si>
  <si>
    <t>Закуп услуг по техническому обслуживанию кондиционеров</t>
  </si>
  <si>
    <t>Профилактические и ремонтные работы</t>
  </si>
  <si>
    <t>Закуп штампов , печатей, факсимеле</t>
  </si>
  <si>
    <t>Штампы, печати, факсимиле в оснастке</t>
  </si>
  <si>
    <t>0-50%</t>
  </si>
  <si>
    <t>Закуп бумаги ФА4, ФА3</t>
  </si>
  <si>
    <t>Бумага Ф А4, Ф А3.</t>
  </si>
  <si>
    <t>пач.</t>
  </si>
  <si>
    <t>Закуп канцелярских товаров</t>
  </si>
  <si>
    <t>Канцелярские товары</t>
  </si>
  <si>
    <t>Закуп спортивно-оздоровительных услуг</t>
  </si>
  <si>
    <t>Услуга фитнес-центра</t>
  </si>
  <si>
    <t>Закуп услуг проведения Новогоднего мероприятия</t>
  </si>
  <si>
    <t>Организация проведения мероприятия</t>
  </si>
  <si>
    <t xml:space="preserve">Закуп подарков и цветов </t>
  </si>
  <si>
    <t xml:space="preserve">Закуп подарков и цветов к международному женскому празднику  </t>
  </si>
  <si>
    <t xml:space="preserve">Приобретение сувениров для организации проведения Новогоднего мероприятия </t>
  </si>
  <si>
    <t>Новогодняя тематика</t>
  </si>
  <si>
    <t xml:space="preserve">Закуп услуг по организации проведения детского Новогоднего меропрниятия </t>
  </si>
  <si>
    <t>Организация проведения детского Новогоднего мероприятия.</t>
  </si>
  <si>
    <t>Закуп детских Новогодних подарков</t>
  </si>
  <si>
    <t>Детские Новогодние подарки</t>
  </si>
  <si>
    <t>Закуп  полиграфической продукции</t>
  </si>
  <si>
    <t>Полиграфическая продукция (визитки, кубусы, календари и т.д.)</t>
  </si>
  <si>
    <t>Закуп услуг по проведению аудита консолидированной и отдельной финансовой отчетностей за 2010 год</t>
  </si>
  <si>
    <t>Услуги по проведению аудита консолидированной и отдельной финансовой отчетностей за 2010 год</t>
  </si>
  <si>
    <t>Консультационные услуги по вопросам бухгалтерского учета и налогообложения</t>
  </si>
  <si>
    <t>По ценовым предложениям</t>
  </si>
  <si>
    <t xml:space="preserve">Применение законодательства по налогам и другим обязательным платежам в бюджет, консультации по вопросам налогового учета. </t>
  </si>
  <si>
    <t>Консультация по налогообложению кредитного Соглашения, Декларация по КПН, проверка налогового учета и отчетности</t>
  </si>
  <si>
    <t>Расчет отсроченного подоходного налога.</t>
  </si>
  <si>
    <t>Консультация по приведению бухгалтерского учета в соответствие с последними изменениями в МСФО</t>
  </si>
  <si>
    <t>Литература по бухгалтерскому учету и налоговому учету</t>
  </si>
  <si>
    <t>Закуп услуг по присвоению инвентарных номеров на основных средствах Товарищества</t>
  </si>
  <si>
    <t>Услуги по присвоению инвентарных номеров на основных средствах Товарищества</t>
  </si>
  <si>
    <t>Актюбинская обл., Карагандинская обл, Кызылординская обл., Алматинская обл., Восточно-Казахстанская обл.</t>
  </si>
  <si>
    <t>Закуп услуг по проведению переоценки основных средств</t>
  </si>
  <si>
    <t>Услуги по проведению переоценки основных средств</t>
  </si>
  <si>
    <t>Приобретение программного продукта «1С:Консолидация 8 ПРОФ». Настройка программного обеспечения под специфику предприятия и под требования системы управленческой отчетности, техническое обслуживание в течение года.</t>
  </si>
  <si>
    <t>Закуп услуг авторского надзора за строительством нефтепровода Кенкияк-Кумколь по разделу ЕРС-2 телекомуникации и связь</t>
  </si>
  <si>
    <t>Один источник</t>
  </si>
  <si>
    <t>Услуги авторского надзора за строительством нефтепровода Кенкияк-Кумколь по разделу ЕРС-2 телекомуникации и связь</t>
  </si>
  <si>
    <t>Магистральный нефтепровод Кенкияк-Кумколь</t>
  </si>
  <si>
    <t>Справочно-информационные услуги</t>
  </si>
  <si>
    <t>Поставка электронной базы нормативных документов Республики Казахстан с оказанием информационно-поисковых услуг</t>
  </si>
  <si>
    <t>База данных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</si>
  <si>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предоставлению под охранные зоны для обслуживания линейной части и объекты инфраструктуры нефтепровода Атасу-Алашанькоу  </t>
  </si>
  <si>
    <t xml:space="preserve">Землеустроительные работы по установлению охранных зон должны быть выполнены по линейной части и объектам инфраструктуры нефтепровода. Окончательным этапом завершения работ подлежит считать предоставление правоустанавливающих и правоудостоверяющих (идентификационных) документов о праве землепользования </t>
  </si>
  <si>
    <t xml:space="preserve">Восточно-Казахстанская и Алматинская области </t>
  </si>
  <si>
    <r>
      <t xml:space="preserve">Землеустроительные работы по отводу, установлению границ и переоформлению идентификационных документов землепользователей, связанные с изъятием части их земельных участков по целевому назначению для обслуживания объектов инфраструктуры нефтепровода Атасу-Алашанькоу </t>
    </r>
    <r>
      <rPr>
        <sz val="10"/>
        <rFont val="Arial"/>
        <family val="2"/>
      </rPr>
      <t xml:space="preserve"> </t>
    </r>
  </si>
  <si>
    <t>Объем землеустроительных работ включает в себя полный комплекс работ по отводу, установлению границ и переоформлению идентификационных документов 49-ти землепользователей по Карагандинской области</t>
  </si>
  <si>
    <t xml:space="preserve">Карагандинская область 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</si>
  <si>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предоставлению в долгосрочное землепользование для обслуживания объектов инфраструктуры нефтепровода с установлением охранных зон на линейную часть и объекты инфраструктуры нефтепровода Кенкияк-Кумколь  </t>
  </si>
  <si>
    <t xml:space="preserve">Окончательным этапом завершения работ подлежит считать предоставление правоустанавливающих и правоудостоверяющих (идентификационных) документов о праве землепользования </t>
  </si>
  <si>
    <t>Кызылординская и Карагандинская области</t>
  </si>
  <si>
    <t>Магистральные центробежные насосные агрегаты с электродвигателем и запасные части (НПС 11)</t>
  </si>
  <si>
    <t xml:space="preserve">поставка магистральных центробежных насосных агрегатов с электродвигателем и запасных частей </t>
  </si>
  <si>
    <t>РК</t>
  </si>
  <si>
    <t>Запорная арматура (НПС-11)</t>
  </si>
  <si>
    <t>Поставка запорной арматуры диаметром от 20" до 32", классом от 150 до 600 и обратных клапанов диаметром 32"</t>
  </si>
  <si>
    <t>Услуги таможенного брокера</t>
  </si>
  <si>
    <t>таможенное оформление грузов,  запасных частей, вышедших из строя материалов и оборудования</t>
  </si>
  <si>
    <t>Аудиторский отчет по исполнению Контракта по инвестиционной преференции</t>
  </si>
  <si>
    <t>0 - 100%</t>
  </si>
  <si>
    <t>УТОЧНЕННЫЙ ГОДОВОЙ ПЛАН ЗАКУПОК ТОВАРОВ, РАБОТ И УСЛУГ НА 2010 ГОД ТОО "КАЗАХСТАНСКО-КИТАЙСКИЙ ТРУБОПРОВОД"</t>
  </si>
  <si>
    <t>Закуп автошин для служебного автотранспорта</t>
  </si>
  <si>
    <t>Летняя, зимняя и всесезонная.</t>
  </si>
  <si>
    <t>Проектирование, Поставка и Строительство НПС №11</t>
  </si>
  <si>
    <t>ПО СОСТОЯНИЮ НА 09 ИЮНЯ 2010г.</t>
  </si>
  <si>
    <t>Бензин Аи-92, не этилированый</t>
  </si>
  <si>
    <t>Закуп ГСМ для служебного автотранспорта (Аи-92)</t>
  </si>
  <si>
    <t>Закуп услуг на Проектирование, Поставку и Строительства НПС №11 (ЕРС контракт)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</si>
</sst>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.##0"/>
    <numFmt numFmtId="185" formatCode="###\ ###\ ###\ ###\ ###\ ##0.00"/>
    <numFmt numFmtId="186" formatCode="#,##0_р_."/>
    <numFmt numFmtId="187" formatCode="#,##0.0"/>
  </numFmts>
  <fonts count="49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34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" fontId="8" fillId="0" borderId="10" xfId="57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top" wrapText="1"/>
    </xf>
    <xf numFmtId="9" fontId="8" fillId="0" borderId="10" xfId="0" applyNumberFormat="1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vertical="top" wrapText="1"/>
    </xf>
    <xf numFmtId="0" fontId="7" fillId="0" borderId="10" xfId="3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56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9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34" applyFont="1" applyFill="1" applyBorder="1" applyAlignment="1">
      <alignment horizontal="left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185" fontId="7" fillId="0" borderId="10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 wrapText="1"/>
    </xf>
    <xf numFmtId="9" fontId="10" fillId="0" borderId="0" xfId="34" applyNumberFormat="1" applyFont="1" applyFill="1" applyBorder="1" applyAlignment="1">
      <alignment horizontal="center" vertical="center" wrapText="1"/>
      <protection/>
    </xf>
    <xf numFmtId="0" fontId="7" fillId="0" borderId="13" xfId="3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" fontId="7" fillId="0" borderId="10" xfId="55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34" applyFont="1" applyFill="1" applyBorder="1" applyAlignment="1">
      <alignment horizontal="left" wrapText="1"/>
      <protection/>
    </xf>
  </cellXfs>
  <cellStyles count="55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СУТП и связи_Бюджетная заявка на 2010" xfId="56"/>
    <cellStyle name="Обычный_ДополнГП-200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132</xdr:row>
      <xdr:rowOff>485775</xdr:rowOff>
    </xdr:from>
    <xdr:to>
      <xdr:col>6</xdr:col>
      <xdr:colOff>1114425</xdr:colOff>
      <xdr:row>132</xdr:row>
      <xdr:rowOff>485775</xdr:rowOff>
    </xdr:to>
    <xdr:sp>
      <xdr:nvSpPr>
        <xdr:cNvPr id="1" name="Rectangle 3"/>
        <xdr:cNvSpPr>
          <a:spLocks/>
        </xdr:cNvSpPr>
      </xdr:nvSpPr>
      <xdr:spPr>
        <a:xfrm>
          <a:off x="7124700" y="1062513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133</xdr:row>
      <xdr:rowOff>323850</xdr:rowOff>
    </xdr:from>
    <xdr:to>
      <xdr:col>6</xdr:col>
      <xdr:colOff>1114425</xdr:colOff>
      <xdr:row>133</xdr:row>
      <xdr:rowOff>323850</xdr:rowOff>
    </xdr:to>
    <xdr:sp>
      <xdr:nvSpPr>
        <xdr:cNvPr id="2" name="Rectangle 3"/>
        <xdr:cNvSpPr>
          <a:spLocks/>
        </xdr:cNvSpPr>
      </xdr:nvSpPr>
      <xdr:spPr>
        <a:xfrm>
          <a:off x="7124700" y="106575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134</xdr:row>
      <xdr:rowOff>457200</xdr:rowOff>
    </xdr:from>
    <xdr:to>
      <xdr:col>6</xdr:col>
      <xdr:colOff>1114425</xdr:colOff>
      <xdr:row>134</xdr:row>
      <xdr:rowOff>457200</xdr:rowOff>
    </xdr:to>
    <xdr:sp>
      <xdr:nvSpPr>
        <xdr:cNvPr id="3" name="Rectangle 3"/>
        <xdr:cNvSpPr>
          <a:spLocks/>
        </xdr:cNvSpPr>
      </xdr:nvSpPr>
      <xdr:spPr>
        <a:xfrm>
          <a:off x="7124700" y="107032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99</xdr:row>
      <xdr:rowOff>323850</xdr:rowOff>
    </xdr:from>
    <xdr:to>
      <xdr:col>6</xdr:col>
      <xdr:colOff>1114425</xdr:colOff>
      <xdr:row>99</xdr:row>
      <xdr:rowOff>323850</xdr:rowOff>
    </xdr:to>
    <xdr:sp>
      <xdr:nvSpPr>
        <xdr:cNvPr id="4" name="Rectangle 3"/>
        <xdr:cNvSpPr>
          <a:spLocks/>
        </xdr:cNvSpPr>
      </xdr:nvSpPr>
      <xdr:spPr>
        <a:xfrm>
          <a:off x="7124700" y="80505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view="pageBreakPreview" zoomScaleSheetLayoutView="100" zoomScalePageLayoutView="0" workbookViewId="0" topLeftCell="A126">
      <selection activeCell="C126" sqref="C126:C128"/>
    </sheetView>
  </sheetViews>
  <sheetFormatPr defaultColWidth="9.140625" defaultRowHeight="12.75"/>
  <cols>
    <col min="1" max="1" width="3.28125" style="10" customWidth="1"/>
    <col min="2" max="2" width="31.00390625" style="10" customWidth="1"/>
    <col min="3" max="3" width="14.28125" style="10" customWidth="1"/>
    <col min="4" max="4" width="24.00390625" style="10" customWidth="1"/>
    <col min="5" max="5" width="8.00390625" style="10" customWidth="1"/>
    <col min="6" max="6" width="13.140625" style="32" customWidth="1"/>
    <col min="7" max="7" width="17.7109375" style="10" customWidth="1"/>
    <col min="8" max="8" width="17.00390625" style="33" customWidth="1"/>
    <col min="9" max="9" width="15.00390625" style="10" customWidth="1"/>
    <col min="10" max="10" width="8.421875" style="10" customWidth="1"/>
    <col min="11" max="16384" width="9.140625" style="10" customWidth="1"/>
  </cols>
  <sheetData>
    <row r="1" spans="1:2" ht="22.5" customHeight="1">
      <c r="A1" s="62" t="s">
        <v>306</v>
      </c>
      <c r="B1" s="62"/>
    </row>
    <row r="2" spans="1:11" ht="15.75" customHeight="1">
      <c r="A2" s="63"/>
      <c r="B2" s="63"/>
      <c r="C2" s="63"/>
      <c r="D2" s="63"/>
      <c r="H2" s="63"/>
      <c r="I2" s="63"/>
      <c r="J2" s="63"/>
      <c r="K2" s="63"/>
    </row>
    <row r="3" spans="1:4" ht="6" customHeight="1" hidden="1">
      <c r="A3" s="63"/>
      <c r="B3" s="63"/>
      <c r="C3" s="63"/>
      <c r="D3" s="63"/>
    </row>
    <row r="4" spans="1:10" ht="15.75" customHeight="1">
      <c r="A4" s="61" t="s">
        <v>302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22.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99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4" t="s">
        <v>5</v>
      </c>
      <c r="G6" s="7" t="s">
        <v>7</v>
      </c>
      <c r="H6" s="7" t="s">
        <v>8</v>
      </c>
      <c r="I6" s="8" t="s">
        <v>6</v>
      </c>
      <c r="J6" s="8" t="s">
        <v>16</v>
      </c>
    </row>
    <row r="7" spans="1:1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4">
        <v>6</v>
      </c>
      <c r="G7" s="4">
        <v>7</v>
      </c>
      <c r="H7" s="4">
        <v>8</v>
      </c>
      <c r="I7" s="1">
        <v>9</v>
      </c>
      <c r="J7" s="9">
        <v>10</v>
      </c>
    </row>
    <row r="8" spans="1:10" ht="51">
      <c r="A8" s="5">
        <v>1</v>
      </c>
      <c r="B8" s="21" t="s">
        <v>17</v>
      </c>
      <c r="C8" s="1" t="s">
        <v>144</v>
      </c>
      <c r="D8" s="21" t="s">
        <v>18</v>
      </c>
      <c r="E8" s="6" t="s">
        <v>12</v>
      </c>
      <c r="F8" s="34">
        <v>1</v>
      </c>
      <c r="G8" s="38">
        <v>25661000</v>
      </c>
      <c r="H8" s="38">
        <v>28740320</v>
      </c>
      <c r="I8" s="1" t="s">
        <v>33</v>
      </c>
      <c r="J8" s="26">
        <v>1</v>
      </c>
    </row>
    <row r="9" spans="1:10" ht="84.75" customHeight="1">
      <c r="A9" s="5">
        <v>2</v>
      </c>
      <c r="B9" s="21" t="s">
        <v>20</v>
      </c>
      <c r="C9" s="1" t="s">
        <v>143</v>
      </c>
      <c r="D9" s="21" t="s">
        <v>19</v>
      </c>
      <c r="E9" s="6" t="s">
        <v>12</v>
      </c>
      <c r="F9" s="1">
        <v>1</v>
      </c>
      <c r="G9" s="38">
        <v>2400000</v>
      </c>
      <c r="H9" s="38">
        <v>2688000</v>
      </c>
      <c r="I9" s="1" t="s">
        <v>32</v>
      </c>
      <c r="J9" s="31">
        <v>1</v>
      </c>
    </row>
    <row r="10" spans="1:10" ht="90.75" customHeight="1">
      <c r="A10" s="5">
        <v>3</v>
      </c>
      <c r="B10" s="21" t="s">
        <v>21</v>
      </c>
      <c r="C10" s="1" t="s">
        <v>11</v>
      </c>
      <c r="D10" s="35" t="s">
        <v>22</v>
      </c>
      <c r="E10" s="6" t="s">
        <v>12</v>
      </c>
      <c r="F10" s="1">
        <v>1</v>
      </c>
      <c r="G10" s="38">
        <v>5400000</v>
      </c>
      <c r="H10" s="38">
        <v>6048000</v>
      </c>
      <c r="I10" s="1" t="s">
        <v>34</v>
      </c>
      <c r="J10" s="26">
        <v>1</v>
      </c>
    </row>
    <row r="11" spans="1:10" ht="48.75" customHeight="1">
      <c r="A11" s="5">
        <v>4</v>
      </c>
      <c r="B11" s="21" t="s">
        <v>13</v>
      </c>
      <c r="C11" s="1" t="s">
        <v>11</v>
      </c>
      <c r="D11" s="21" t="s">
        <v>23</v>
      </c>
      <c r="E11" s="6" t="s">
        <v>12</v>
      </c>
      <c r="F11" s="1">
        <v>1</v>
      </c>
      <c r="G11" s="38">
        <v>6000000</v>
      </c>
      <c r="H11" s="38">
        <v>6720000</v>
      </c>
      <c r="I11" s="1" t="s">
        <v>34</v>
      </c>
      <c r="J11" s="26">
        <v>1</v>
      </c>
    </row>
    <row r="12" spans="1:10" ht="51" customHeight="1">
      <c r="A12" s="5">
        <v>5</v>
      </c>
      <c r="B12" s="21" t="s">
        <v>92</v>
      </c>
      <c r="C12" s="1" t="s">
        <v>144</v>
      </c>
      <c r="D12" s="21" t="s">
        <v>93</v>
      </c>
      <c r="E12" s="6" t="s">
        <v>12</v>
      </c>
      <c r="F12" s="1">
        <v>1</v>
      </c>
      <c r="G12" s="38">
        <v>25661000</v>
      </c>
      <c r="H12" s="38">
        <v>28740320</v>
      </c>
      <c r="I12" s="1" t="s">
        <v>87</v>
      </c>
      <c r="J12" s="26">
        <v>1</v>
      </c>
    </row>
    <row r="13" spans="1:10" ht="62.25" customHeight="1">
      <c r="A13" s="5">
        <v>6</v>
      </c>
      <c r="B13" s="21" t="s">
        <v>24</v>
      </c>
      <c r="C13" s="1" t="s">
        <v>143</v>
      </c>
      <c r="D13" s="21" t="s">
        <v>19</v>
      </c>
      <c r="E13" s="6" t="s">
        <v>12</v>
      </c>
      <c r="F13" s="5">
        <v>1</v>
      </c>
      <c r="G13" s="38">
        <v>2400000</v>
      </c>
      <c r="H13" s="38">
        <v>2688000</v>
      </c>
      <c r="I13" s="1" t="s">
        <v>34</v>
      </c>
      <c r="J13" s="26">
        <v>1</v>
      </c>
    </row>
    <row r="14" spans="1:10" ht="62.25" customHeight="1">
      <c r="A14" s="5">
        <v>7</v>
      </c>
      <c r="B14" s="21" t="s">
        <v>121</v>
      </c>
      <c r="C14" s="1" t="s">
        <v>143</v>
      </c>
      <c r="D14" s="35" t="s">
        <v>122</v>
      </c>
      <c r="E14" s="6" t="s">
        <v>12</v>
      </c>
      <c r="F14" s="5">
        <v>1</v>
      </c>
      <c r="G14" s="38">
        <v>2234760</v>
      </c>
      <c r="H14" s="38">
        <v>2502932</v>
      </c>
      <c r="I14" s="1" t="s">
        <v>10</v>
      </c>
      <c r="J14" s="26">
        <v>1</v>
      </c>
    </row>
    <row r="15" spans="1:10" ht="52.5" customHeight="1">
      <c r="A15" s="5">
        <v>8</v>
      </c>
      <c r="B15" s="21" t="s">
        <v>26</v>
      </c>
      <c r="C15" s="1" t="s">
        <v>143</v>
      </c>
      <c r="D15" s="21" t="s">
        <v>47</v>
      </c>
      <c r="E15" s="6" t="s">
        <v>12</v>
      </c>
      <c r="F15" s="5">
        <v>1</v>
      </c>
      <c r="G15" s="38">
        <v>2785000</v>
      </c>
      <c r="H15" s="38">
        <v>3119200</v>
      </c>
      <c r="I15" s="1" t="s">
        <v>27</v>
      </c>
      <c r="J15" s="31" t="s">
        <v>28</v>
      </c>
    </row>
    <row r="16" spans="1:10" ht="38.25">
      <c r="A16" s="5">
        <v>9</v>
      </c>
      <c r="B16" s="21" t="s">
        <v>156</v>
      </c>
      <c r="C16" s="1" t="s">
        <v>11</v>
      </c>
      <c r="D16" s="21" t="s">
        <v>46</v>
      </c>
      <c r="E16" s="6" t="s">
        <v>14</v>
      </c>
      <c r="F16" s="34" t="s">
        <v>35</v>
      </c>
      <c r="G16" s="38">
        <v>8046429</v>
      </c>
      <c r="H16" s="38">
        <v>9012000</v>
      </c>
      <c r="I16" s="1" t="s">
        <v>15</v>
      </c>
      <c r="J16" s="31">
        <v>1</v>
      </c>
    </row>
    <row r="17" spans="1:10" ht="51">
      <c r="A17" s="5">
        <v>10</v>
      </c>
      <c r="B17" s="21" t="s">
        <v>94</v>
      </c>
      <c r="C17" s="1" t="s">
        <v>143</v>
      </c>
      <c r="D17" s="21" t="s">
        <v>95</v>
      </c>
      <c r="E17" s="1" t="s">
        <v>12</v>
      </c>
      <c r="F17" s="1">
        <v>1</v>
      </c>
      <c r="G17" s="38">
        <v>2457000</v>
      </c>
      <c r="H17" s="38">
        <f aca="true" t="shared" si="0" ref="H17:H22">G17*1.12</f>
        <v>2751840.0000000005</v>
      </c>
      <c r="I17" s="1" t="s">
        <v>31</v>
      </c>
      <c r="J17" s="11">
        <v>1</v>
      </c>
    </row>
    <row r="18" spans="1:10" ht="38.25">
      <c r="A18" s="5">
        <v>11</v>
      </c>
      <c r="B18" s="21" t="s">
        <v>96</v>
      </c>
      <c r="C18" s="1" t="s">
        <v>143</v>
      </c>
      <c r="D18" s="24" t="s">
        <v>97</v>
      </c>
      <c r="E18" s="1" t="s">
        <v>12</v>
      </c>
      <c r="F18" s="1">
        <v>1</v>
      </c>
      <c r="G18" s="38">
        <v>4544642.88</v>
      </c>
      <c r="H18" s="38">
        <f t="shared" si="0"/>
        <v>5090000.0256</v>
      </c>
      <c r="I18" s="1" t="s">
        <v>10</v>
      </c>
      <c r="J18" s="11">
        <v>1</v>
      </c>
    </row>
    <row r="19" spans="1:10" ht="51">
      <c r="A19" s="5">
        <v>12</v>
      </c>
      <c r="B19" s="21" t="s">
        <v>98</v>
      </c>
      <c r="C19" s="1" t="s">
        <v>11</v>
      </c>
      <c r="D19" s="25" t="s">
        <v>99</v>
      </c>
      <c r="E19" s="1" t="s">
        <v>12</v>
      </c>
      <c r="F19" s="1">
        <v>1</v>
      </c>
      <c r="G19" s="38">
        <v>11215263.700000001</v>
      </c>
      <c r="H19" s="38">
        <f t="shared" si="0"/>
        <v>12561095.344000002</v>
      </c>
      <c r="I19" s="1" t="s">
        <v>31</v>
      </c>
      <c r="J19" s="11">
        <v>1</v>
      </c>
    </row>
    <row r="20" spans="1:10" ht="63.75">
      <c r="A20" s="5">
        <v>13</v>
      </c>
      <c r="B20" s="21" t="s">
        <v>100</v>
      </c>
      <c r="C20" s="1" t="s">
        <v>11</v>
      </c>
      <c r="D20" s="25" t="s">
        <v>101</v>
      </c>
      <c r="E20" s="1" t="s">
        <v>12</v>
      </c>
      <c r="F20" s="1">
        <v>1</v>
      </c>
      <c r="G20" s="38">
        <v>4784736</v>
      </c>
      <c r="H20" s="38">
        <f t="shared" si="0"/>
        <v>5358904.32</v>
      </c>
      <c r="I20" s="1" t="s">
        <v>30</v>
      </c>
      <c r="J20" s="11">
        <v>1</v>
      </c>
    </row>
    <row r="21" spans="1:10" ht="63.75">
      <c r="A21" s="5">
        <v>14</v>
      </c>
      <c r="B21" s="21" t="s">
        <v>102</v>
      </c>
      <c r="C21" s="1" t="s">
        <v>11</v>
      </c>
      <c r="D21" s="24" t="s">
        <v>103</v>
      </c>
      <c r="E21" s="1" t="s">
        <v>12</v>
      </c>
      <c r="F21" s="1">
        <v>1</v>
      </c>
      <c r="G21" s="38">
        <f>H21/1.12</f>
        <v>165022321.4285714</v>
      </c>
      <c r="H21" s="38">
        <v>184825000</v>
      </c>
      <c r="I21" s="1" t="s">
        <v>39</v>
      </c>
      <c r="J21" s="11">
        <v>1</v>
      </c>
    </row>
    <row r="22" spans="1:10" ht="51">
      <c r="A22" s="5">
        <v>15</v>
      </c>
      <c r="B22" s="21" t="s">
        <v>104</v>
      </c>
      <c r="C22" s="1" t="s">
        <v>11</v>
      </c>
      <c r="D22" s="24" t="s">
        <v>29</v>
      </c>
      <c r="E22" s="1" t="s">
        <v>12</v>
      </c>
      <c r="F22" s="1">
        <v>1</v>
      </c>
      <c r="G22" s="38">
        <v>10318000</v>
      </c>
      <c r="H22" s="38">
        <f t="shared" si="0"/>
        <v>11556160.000000002</v>
      </c>
      <c r="I22" s="1" t="s">
        <v>31</v>
      </c>
      <c r="J22" s="11">
        <v>1</v>
      </c>
    </row>
    <row r="23" spans="1:10" ht="63.75">
      <c r="A23" s="5">
        <v>16</v>
      </c>
      <c r="B23" s="36" t="s">
        <v>36</v>
      </c>
      <c r="C23" s="1" t="s">
        <v>11</v>
      </c>
      <c r="D23" s="21" t="s">
        <v>37</v>
      </c>
      <c r="E23" s="1" t="s">
        <v>12</v>
      </c>
      <c r="F23" s="4">
        <v>1</v>
      </c>
      <c r="G23" s="38">
        <v>10000000</v>
      </c>
      <c r="H23" s="38">
        <f>G23*1.12</f>
        <v>11200000.000000002</v>
      </c>
      <c r="I23" s="1" t="s">
        <v>10</v>
      </c>
      <c r="J23" s="11" t="s">
        <v>105</v>
      </c>
    </row>
    <row r="24" spans="1:10" ht="114.75">
      <c r="A24" s="5">
        <v>17</v>
      </c>
      <c r="B24" s="21" t="s">
        <v>40</v>
      </c>
      <c r="C24" s="1" t="s">
        <v>11</v>
      </c>
      <c r="D24" s="21" t="s">
        <v>41</v>
      </c>
      <c r="E24" s="2" t="s">
        <v>12</v>
      </c>
      <c r="F24" s="37">
        <v>1</v>
      </c>
      <c r="G24" s="38">
        <v>36000000</v>
      </c>
      <c r="H24" s="38">
        <f>G24*1.12</f>
        <v>40320000.00000001</v>
      </c>
      <c r="I24" s="1" t="s">
        <v>42</v>
      </c>
      <c r="J24" s="11">
        <v>1</v>
      </c>
    </row>
    <row r="25" spans="1:10" ht="114.75">
      <c r="A25" s="5">
        <v>18</v>
      </c>
      <c r="B25" s="21" t="s">
        <v>48</v>
      </c>
      <c r="C25" s="1" t="s">
        <v>11</v>
      </c>
      <c r="D25" s="21" t="s">
        <v>41</v>
      </c>
      <c r="E25" s="2" t="s">
        <v>12</v>
      </c>
      <c r="F25" s="37">
        <v>1</v>
      </c>
      <c r="G25" s="38">
        <v>40000000</v>
      </c>
      <c r="H25" s="38">
        <v>44800000</v>
      </c>
      <c r="I25" s="1" t="s">
        <v>43</v>
      </c>
      <c r="J25" s="11">
        <v>1</v>
      </c>
    </row>
    <row r="26" spans="1:10" ht="63.75">
      <c r="A26" s="5">
        <v>19</v>
      </c>
      <c r="B26" s="36" t="s">
        <v>44</v>
      </c>
      <c r="C26" s="1" t="s">
        <v>144</v>
      </c>
      <c r="D26" s="21" t="s">
        <v>45</v>
      </c>
      <c r="E26" s="2" t="s">
        <v>12</v>
      </c>
      <c r="F26" s="12">
        <v>1</v>
      </c>
      <c r="G26" s="38">
        <v>768000</v>
      </c>
      <c r="H26" s="38">
        <v>768000</v>
      </c>
      <c r="I26" s="1" t="s">
        <v>15</v>
      </c>
      <c r="J26" s="11">
        <v>1</v>
      </c>
    </row>
    <row r="27" spans="1:10" ht="63.75">
      <c r="A27" s="5">
        <v>20</v>
      </c>
      <c r="B27" s="14" t="s">
        <v>49</v>
      </c>
      <c r="C27" s="1" t="s">
        <v>144</v>
      </c>
      <c r="D27" s="14" t="s">
        <v>49</v>
      </c>
      <c r="E27" s="8" t="s">
        <v>50</v>
      </c>
      <c r="F27" s="23">
        <v>800000</v>
      </c>
      <c r="G27" s="38">
        <f>F27*6.55</f>
        <v>5240000</v>
      </c>
      <c r="H27" s="38">
        <f>G27*1.12</f>
        <v>5868800.000000001</v>
      </c>
      <c r="I27" s="1" t="s">
        <v>33</v>
      </c>
      <c r="J27" s="11" t="s">
        <v>25</v>
      </c>
    </row>
    <row r="28" spans="1:10" ht="63.75">
      <c r="A28" s="5">
        <v>21</v>
      </c>
      <c r="B28" s="14" t="s">
        <v>51</v>
      </c>
      <c r="C28" s="1" t="s">
        <v>144</v>
      </c>
      <c r="D28" s="14" t="s">
        <v>51</v>
      </c>
      <c r="E28" s="8" t="s">
        <v>50</v>
      </c>
      <c r="F28" s="23">
        <v>500000</v>
      </c>
      <c r="G28" s="38">
        <f>F28*6.48</f>
        <v>3240000</v>
      </c>
      <c r="H28" s="38">
        <f>G28*1.12</f>
        <v>3628800.0000000005</v>
      </c>
      <c r="I28" s="1" t="s">
        <v>33</v>
      </c>
      <c r="J28" s="11" t="s">
        <v>25</v>
      </c>
    </row>
    <row r="29" spans="1:13" ht="63.75">
      <c r="A29" s="5">
        <v>22</v>
      </c>
      <c r="B29" s="14" t="s">
        <v>52</v>
      </c>
      <c r="C29" s="1" t="s">
        <v>144</v>
      </c>
      <c r="D29" s="14" t="s">
        <v>52</v>
      </c>
      <c r="E29" s="8" t="s">
        <v>50</v>
      </c>
      <c r="F29" s="23">
        <v>12600000</v>
      </c>
      <c r="G29" s="38">
        <f>F29*6.12</f>
        <v>77112000</v>
      </c>
      <c r="H29" s="38">
        <f>G29*1.12</f>
        <v>86365440.00000001</v>
      </c>
      <c r="I29" s="1" t="s">
        <v>33</v>
      </c>
      <c r="J29" s="11" t="s">
        <v>25</v>
      </c>
      <c r="K29" s="39"/>
      <c r="L29" s="39"/>
      <c r="M29" s="39"/>
    </row>
    <row r="30" spans="1:13" ht="63.75">
      <c r="A30" s="5">
        <v>23</v>
      </c>
      <c r="B30" s="15" t="s">
        <v>53</v>
      </c>
      <c r="C30" s="1" t="s">
        <v>144</v>
      </c>
      <c r="D30" s="14" t="s">
        <v>54</v>
      </c>
      <c r="E30" s="8" t="s">
        <v>50</v>
      </c>
      <c r="F30" s="13">
        <v>500000</v>
      </c>
      <c r="G30" s="38">
        <f>F30*5.493</f>
        <v>2746500</v>
      </c>
      <c r="H30" s="38">
        <f aca="true" t="shared" si="1" ref="H30:H35">G30*1.12</f>
        <v>3076080.0000000005</v>
      </c>
      <c r="I30" s="1" t="s">
        <v>82</v>
      </c>
      <c r="J30" s="11" t="s">
        <v>25</v>
      </c>
      <c r="K30" s="39"/>
      <c r="L30" s="39"/>
      <c r="M30" s="39"/>
    </row>
    <row r="31" spans="1:13" ht="63.75">
      <c r="A31" s="5">
        <v>24</v>
      </c>
      <c r="B31" s="15" t="s">
        <v>55</v>
      </c>
      <c r="C31" s="1" t="s">
        <v>144</v>
      </c>
      <c r="D31" s="14" t="s">
        <v>55</v>
      </c>
      <c r="E31" s="8" t="s">
        <v>50</v>
      </c>
      <c r="F31" s="13">
        <v>2100000</v>
      </c>
      <c r="G31" s="38">
        <f>F31*9.17</f>
        <v>19257000</v>
      </c>
      <c r="H31" s="38">
        <f t="shared" si="1"/>
        <v>21567840.000000004</v>
      </c>
      <c r="I31" s="1" t="s">
        <v>83</v>
      </c>
      <c r="J31" s="11" t="s">
        <v>25</v>
      </c>
      <c r="K31" s="39"/>
      <c r="L31" s="39"/>
      <c r="M31" s="39"/>
    </row>
    <row r="32" spans="1:13" ht="63.75">
      <c r="A32" s="5">
        <v>25</v>
      </c>
      <c r="B32" s="15" t="s">
        <v>56</v>
      </c>
      <c r="C32" s="1" t="s">
        <v>11</v>
      </c>
      <c r="D32" s="14" t="s">
        <v>56</v>
      </c>
      <c r="E32" s="8" t="s">
        <v>12</v>
      </c>
      <c r="F32" s="1">
        <v>1</v>
      </c>
      <c r="G32" s="38">
        <v>10175000</v>
      </c>
      <c r="H32" s="38">
        <f t="shared" si="1"/>
        <v>11396000.000000002</v>
      </c>
      <c r="I32" s="1" t="s">
        <v>84</v>
      </c>
      <c r="J32" s="11" t="s">
        <v>25</v>
      </c>
      <c r="K32" s="39"/>
      <c r="L32" s="39"/>
      <c r="M32" s="39"/>
    </row>
    <row r="33" spans="1:13" ht="76.5">
      <c r="A33" s="5">
        <v>26</v>
      </c>
      <c r="B33" s="15" t="s">
        <v>57</v>
      </c>
      <c r="C33" s="1" t="s">
        <v>11</v>
      </c>
      <c r="D33" s="14" t="s">
        <v>57</v>
      </c>
      <c r="E33" s="8" t="s">
        <v>12</v>
      </c>
      <c r="F33" s="1">
        <v>1</v>
      </c>
      <c r="G33" s="38">
        <v>2202128.803571428</v>
      </c>
      <c r="H33" s="38">
        <f t="shared" si="1"/>
        <v>2466384.26</v>
      </c>
      <c r="I33" s="1" t="s">
        <v>84</v>
      </c>
      <c r="J33" s="11" t="s">
        <v>25</v>
      </c>
      <c r="K33" s="39"/>
      <c r="L33" s="39"/>
      <c r="M33" s="39"/>
    </row>
    <row r="34" spans="1:13" ht="76.5">
      <c r="A34" s="5">
        <v>27</v>
      </c>
      <c r="B34" s="15" t="s">
        <v>58</v>
      </c>
      <c r="C34" s="1" t="s">
        <v>11</v>
      </c>
      <c r="D34" s="15" t="s">
        <v>58</v>
      </c>
      <c r="E34" s="1" t="s">
        <v>12</v>
      </c>
      <c r="F34" s="1">
        <v>1</v>
      </c>
      <c r="G34" s="38">
        <v>4651327.71</v>
      </c>
      <c r="H34" s="38">
        <f t="shared" si="1"/>
        <v>5209487.035200001</v>
      </c>
      <c r="I34" s="1" t="s">
        <v>84</v>
      </c>
      <c r="J34" s="11" t="s">
        <v>25</v>
      </c>
      <c r="K34" s="39"/>
      <c r="L34" s="39"/>
      <c r="M34" s="39"/>
    </row>
    <row r="35" spans="1:10" ht="102">
      <c r="A35" s="5">
        <v>28</v>
      </c>
      <c r="B35" s="15" t="s">
        <v>59</v>
      </c>
      <c r="C35" s="1" t="s">
        <v>11</v>
      </c>
      <c r="D35" s="15" t="s">
        <v>59</v>
      </c>
      <c r="E35" s="1" t="s">
        <v>12</v>
      </c>
      <c r="F35" s="1">
        <v>1</v>
      </c>
      <c r="G35" s="38">
        <v>8139823.5</v>
      </c>
      <c r="H35" s="38">
        <f t="shared" si="1"/>
        <v>9116602.32</v>
      </c>
      <c r="I35" s="1" t="s">
        <v>85</v>
      </c>
      <c r="J35" s="11" t="s">
        <v>25</v>
      </c>
    </row>
    <row r="36" spans="1:10" ht="63.75">
      <c r="A36" s="5">
        <v>29</v>
      </c>
      <c r="B36" s="16" t="s">
        <v>60</v>
      </c>
      <c r="C36" s="1" t="s">
        <v>144</v>
      </c>
      <c r="D36" s="17" t="s">
        <v>60</v>
      </c>
      <c r="E36" s="1" t="s">
        <v>50</v>
      </c>
      <c r="F36" s="4">
        <v>3200000</v>
      </c>
      <c r="G36" s="38">
        <f>F36*10</f>
        <v>32000000</v>
      </c>
      <c r="H36" s="38">
        <f>G36*1.12</f>
        <v>35840000</v>
      </c>
      <c r="I36" s="1" t="s">
        <v>86</v>
      </c>
      <c r="J36" s="11" t="s">
        <v>25</v>
      </c>
    </row>
    <row r="37" spans="1:10" ht="63.75">
      <c r="A37" s="5">
        <v>30</v>
      </c>
      <c r="B37" s="16" t="s">
        <v>61</v>
      </c>
      <c r="C37" s="1" t="s">
        <v>144</v>
      </c>
      <c r="D37" s="17" t="s">
        <v>62</v>
      </c>
      <c r="E37" s="1" t="s">
        <v>50</v>
      </c>
      <c r="F37" s="4">
        <v>5800000</v>
      </c>
      <c r="G37" s="38">
        <v>55000000</v>
      </c>
      <c r="H37" s="38">
        <f>G37*1.12</f>
        <v>61600000.00000001</v>
      </c>
      <c r="I37" s="1" t="s">
        <v>87</v>
      </c>
      <c r="J37" s="11" t="s">
        <v>25</v>
      </c>
    </row>
    <row r="38" spans="1:10" ht="344.25">
      <c r="A38" s="5">
        <v>31</v>
      </c>
      <c r="B38" s="18" t="s">
        <v>63</v>
      </c>
      <c r="C38" s="1" t="s">
        <v>11</v>
      </c>
      <c r="D38" s="19" t="s">
        <v>63</v>
      </c>
      <c r="E38" s="1" t="s">
        <v>12</v>
      </c>
      <c r="F38" s="1">
        <v>1</v>
      </c>
      <c r="G38" s="38">
        <v>20277389.75</v>
      </c>
      <c r="H38" s="38">
        <f>G38*1.12</f>
        <v>22710676.520000003</v>
      </c>
      <c r="I38" s="1" t="s">
        <v>88</v>
      </c>
      <c r="J38" s="11" t="s">
        <v>25</v>
      </c>
    </row>
    <row r="39" spans="1:10" ht="216.75">
      <c r="A39" s="5">
        <v>32</v>
      </c>
      <c r="B39" s="18" t="s">
        <v>64</v>
      </c>
      <c r="C39" s="1" t="s">
        <v>11</v>
      </c>
      <c r="D39" s="18" t="s">
        <v>65</v>
      </c>
      <c r="E39" s="1" t="s">
        <v>12</v>
      </c>
      <c r="F39" s="1">
        <v>1</v>
      </c>
      <c r="G39" s="38">
        <v>5276966</v>
      </c>
      <c r="H39" s="38">
        <f>G39*1.12</f>
        <v>5910201.920000001</v>
      </c>
      <c r="I39" s="1" t="s">
        <v>88</v>
      </c>
      <c r="J39" s="11" t="s">
        <v>25</v>
      </c>
    </row>
    <row r="40" spans="1:10" ht="84.75" customHeight="1">
      <c r="A40" s="5">
        <v>33</v>
      </c>
      <c r="B40" s="15" t="s">
        <v>66</v>
      </c>
      <c r="C40" s="1" t="s">
        <v>11</v>
      </c>
      <c r="D40" s="20" t="s">
        <v>67</v>
      </c>
      <c r="E40" s="1" t="s">
        <v>12</v>
      </c>
      <c r="F40" s="1">
        <v>1</v>
      </c>
      <c r="G40" s="38">
        <v>1670241964</v>
      </c>
      <c r="H40" s="38">
        <v>1870671000</v>
      </c>
      <c r="I40" s="1" t="s">
        <v>89</v>
      </c>
      <c r="J40" s="11" t="s">
        <v>25</v>
      </c>
    </row>
    <row r="41" spans="1:10" ht="85.5" customHeight="1">
      <c r="A41" s="5">
        <v>34</v>
      </c>
      <c r="B41" s="16" t="s">
        <v>68</v>
      </c>
      <c r="C41" s="1" t="s">
        <v>11</v>
      </c>
      <c r="D41" s="21" t="s">
        <v>69</v>
      </c>
      <c r="E41" s="1" t="s">
        <v>12</v>
      </c>
      <c r="F41" s="1">
        <v>1</v>
      </c>
      <c r="G41" s="38">
        <v>1379689460</v>
      </c>
      <c r="H41" s="38">
        <v>1545252195</v>
      </c>
      <c r="I41" s="1" t="s">
        <v>90</v>
      </c>
      <c r="J41" s="11" t="s">
        <v>25</v>
      </c>
    </row>
    <row r="42" spans="1:10" ht="85.5" customHeight="1">
      <c r="A42" s="5">
        <v>35</v>
      </c>
      <c r="B42" s="16" t="s">
        <v>70</v>
      </c>
      <c r="C42" s="1" t="s">
        <v>144</v>
      </c>
      <c r="D42" s="22" t="s">
        <v>71</v>
      </c>
      <c r="E42" s="1" t="s">
        <v>12</v>
      </c>
      <c r="F42" s="1">
        <v>1</v>
      </c>
      <c r="G42" s="38">
        <v>123882438</v>
      </c>
      <c r="H42" s="38">
        <f aca="true" t="shared" si="2" ref="H42:H47">G42*1.12</f>
        <v>138748330.56</v>
      </c>
      <c r="I42" s="1" t="s">
        <v>89</v>
      </c>
      <c r="J42" s="11" t="s">
        <v>25</v>
      </c>
    </row>
    <row r="43" spans="1:10" ht="85.5" customHeight="1">
      <c r="A43" s="5">
        <v>36</v>
      </c>
      <c r="B43" s="16" t="s">
        <v>72</v>
      </c>
      <c r="C43" s="1" t="s">
        <v>144</v>
      </c>
      <c r="D43" s="22" t="s">
        <v>73</v>
      </c>
      <c r="E43" s="1" t="s">
        <v>12</v>
      </c>
      <c r="F43" s="1">
        <v>1</v>
      </c>
      <c r="G43" s="38">
        <v>287639250</v>
      </c>
      <c r="H43" s="38">
        <f t="shared" si="2"/>
        <v>322155960.00000006</v>
      </c>
      <c r="I43" s="1" t="s">
        <v>90</v>
      </c>
      <c r="J43" s="11" t="s">
        <v>25</v>
      </c>
    </row>
    <row r="44" spans="1:10" ht="63.75">
      <c r="A44" s="5">
        <v>37</v>
      </c>
      <c r="B44" s="16" t="s">
        <v>74</v>
      </c>
      <c r="C44" s="1" t="s">
        <v>144</v>
      </c>
      <c r="D44" s="17" t="s">
        <v>75</v>
      </c>
      <c r="E44" s="1" t="s">
        <v>12</v>
      </c>
      <c r="F44" s="1">
        <v>1</v>
      </c>
      <c r="G44" s="38">
        <v>172870786.22</v>
      </c>
      <c r="H44" s="38">
        <f t="shared" si="2"/>
        <v>193615280.56640002</v>
      </c>
      <c r="I44" s="1" t="s">
        <v>89</v>
      </c>
      <c r="J44" s="11" t="s">
        <v>25</v>
      </c>
    </row>
    <row r="45" spans="1:10" ht="63.75">
      <c r="A45" s="5">
        <v>38</v>
      </c>
      <c r="B45" s="16" t="s">
        <v>76</v>
      </c>
      <c r="C45" s="1" t="s">
        <v>144</v>
      </c>
      <c r="D45" s="17" t="s">
        <v>77</v>
      </c>
      <c r="E45" s="1" t="s">
        <v>12</v>
      </c>
      <c r="F45" s="1">
        <v>1</v>
      </c>
      <c r="G45" s="38">
        <v>264001304.1</v>
      </c>
      <c r="H45" s="38">
        <f t="shared" si="2"/>
        <v>295681460.592</v>
      </c>
      <c r="I45" s="1" t="s">
        <v>90</v>
      </c>
      <c r="J45" s="11" t="s">
        <v>25</v>
      </c>
    </row>
    <row r="46" spans="1:10" ht="114.75">
      <c r="A46" s="5">
        <v>39</v>
      </c>
      <c r="B46" s="16" t="s">
        <v>78</v>
      </c>
      <c r="C46" s="1" t="s">
        <v>143</v>
      </c>
      <c r="D46" s="16" t="s">
        <v>79</v>
      </c>
      <c r="E46" s="1" t="s">
        <v>12</v>
      </c>
      <c r="F46" s="1">
        <v>1</v>
      </c>
      <c r="G46" s="38">
        <v>2544000</v>
      </c>
      <c r="H46" s="38">
        <f t="shared" si="2"/>
        <v>2849280.0000000005</v>
      </c>
      <c r="I46" s="1" t="s">
        <v>91</v>
      </c>
      <c r="J46" s="11" t="s">
        <v>25</v>
      </c>
    </row>
    <row r="47" spans="1:10" ht="63.75">
      <c r="A47" s="5">
        <v>40</v>
      </c>
      <c r="B47" s="18" t="s">
        <v>80</v>
      </c>
      <c r="C47" s="1" t="s">
        <v>11</v>
      </c>
      <c r="D47" s="18" t="s">
        <v>81</v>
      </c>
      <c r="E47" s="1" t="s">
        <v>9</v>
      </c>
      <c r="F47" s="1">
        <v>10</v>
      </c>
      <c r="G47" s="38">
        <v>38561310</v>
      </c>
      <c r="H47" s="38">
        <f t="shared" si="2"/>
        <v>43188667.2</v>
      </c>
      <c r="I47" s="1" t="s">
        <v>90</v>
      </c>
      <c r="J47" s="11" t="s">
        <v>28</v>
      </c>
    </row>
    <row r="48" spans="1:10" ht="51">
      <c r="A48" s="5">
        <v>41</v>
      </c>
      <c r="B48" s="44" t="s">
        <v>106</v>
      </c>
      <c r="C48" s="1" t="s">
        <v>11</v>
      </c>
      <c r="D48" s="27" t="s">
        <v>107</v>
      </c>
      <c r="E48" s="1" t="s">
        <v>108</v>
      </c>
      <c r="F48" s="4">
        <v>1700000</v>
      </c>
      <c r="G48" s="38">
        <v>6830357.14</v>
      </c>
      <c r="H48" s="38">
        <v>7650000</v>
      </c>
      <c r="I48" s="1" t="s">
        <v>117</v>
      </c>
      <c r="J48" s="1" t="s">
        <v>28</v>
      </c>
    </row>
    <row r="49" spans="1:10" ht="63.75">
      <c r="A49" s="5">
        <v>42</v>
      </c>
      <c r="B49" s="44" t="s">
        <v>109</v>
      </c>
      <c r="C49" s="1" t="s">
        <v>11</v>
      </c>
      <c r="D49" s="27" t="s">
        <v>110</v>
      </c>
      <c r="E49" s="1" t="s">
        <v>108</v>
      </c>
      <c r="F49" s="2">
        <v>680000</v>
      </c>
      <c r="G49" s="38">
        <v>3035714.28</v>
      </c>
      <c r="H49" s="38">
        <v>3400000</v>
      </c>
      <c r="I49" s="1" t="s">
        <v>118</v>
      </c>
      <c r="J49" s="1" t="s">
        <v>28</v>
      </c>
    </row>
    <row r="50" spans="1:10" ht="63.75">
      <c r="A50" s="5">
        <v>43</v>
      </c>
      <c r="B50" s="44" t="s">
        <v>111</v>
      </c>
      <c r="C50" s="1" t="s">
        <v>11</v>
      </c>
      <c r="D50" s="27" t="s">
        <v>112</v>
      </c>
      <c r="E50" s="1" t="s">
        <v>108</v>
      </c>
      <c r="F50" s="2">
        <v>680000</v>
      </c>
      <c r="G50" s="38">
        <v>3035714.28</v>
      </c>
      <c r="H50" s="38">
        <v>3400000</v>
      </c>
      <c r="I50" s="1" t="s">
        <v>119</v>
      </c>
      <c r="J50" s="1" t="s">
        <v>28</v>
      </c>
    </row>
    <row r="51" spans="1:10" ht="51">
      <c r="A51" s="5">
        <v>44</v>
      </c>
      <c r="B51" s="27" t="s">
        <v>113</v>
      </c>
      <c r="C51" s="1" t="s">
        <v>11</v>
      </c>
      <c r="D51" s="27" t="s">
        <v>113</v>
      </c>
      <c r="E51" s="1" t="s">
        <v>114</v>
      </c>
      <c r="F51" s="40">
        <v>1</v>
      </c>
      <c r="G51" s="38">
        <v>16071428.57</v>
      </c>
      <c r="H51" s="38">
        <v>18000000</v>
      </c>
      <c r="I51" s="1" t="s">
        <v>120</v>
      </c>
      <c r="J51" s="1" t="s">
        <v>28</v>
      </c>
    </row>
    <row r="52" spans="1:10" ht="38.25">
      <c r="A52" s="5">
        <v>45</v>
      </c>
      <c r="B52" s="27" t="s">
        <v>115</v>
      </c>
      <c r="C52" s="1" t="s">
        <v>143</v>
      </c>
      <c r="D52" s="27" t="s">
        <v>116</v>
      </c>
      <c r="E52" s="1" t="s">
        <v>114</v>
      </c>
      <c r="F52" s="40">
        <v>1</v>
      </c>
      <c r="G52" s="38">
        <v>535714.28</v>
      </c>
      <c r="H52" s="38">
        <v>600000</v>
      </c>
      <c r="I52" s="1" t="s">
        <v>10</v>
      </c>
      <c r="J52" s="1" t="s">
        <v>28</v>
      </c>
    </row>
    <row r="53" spans="1:10" ht="38.25">
      <c r="A53" s="5">
        <v>46</v>
      </c>
      <c r="B53" s="27" t="s">
        <v>147</v>
      </c>
      <c r="C53" s="1" t="s">
        <v>143</v>
      </c>
      <c r="D53" s="27" t="s">
        <v>148</v>
      </c>
      <c r="E53" s="1" t="s">
        <v>129</v>
      </c>
      <c r="F53" s="40">
        <v>76</v>
      </c>
      <c r="G53" s="38">
        <v>1927523</v>
      </c>
      <c r="H53" s="38">
        <v>1927523</v>
      </c>
      <c r="I53" s="30" t="s">
        <v>15</v>
      </c>
      <c r="J53" s="31">
        <v>1</v>
      </c>
    </row>
    <row r="54" spans="1:10" ht="63.75">
      <c r="A54" s="5">
        <v>47</v>
      </c>
      <c r="B54" s="27" t="s">
        <v>123</v>
      </c>
      <c r="C54" s="1" t="s">
        <v>144</v>
      </c>
      <c r="D54" s="27" t="s">
        <v>157</v>
      </c>
      <c r="E54" s="3" t="s">
        <v>129</v>
      </c>
      <c r="F54" s="29">
        <v>80</v>
      </c>
      <c r="G54" s="38">
        <v>1304000</v>
      </c>
      <c r="H54" s="38">
        <f>G54*1.12</f>
        <v>1460480.0000000002</v>
      </c>
      <c r="I54" s="30" t="s">
        <v>15</v>
      </c>
      <c r="J54" s="31">
        <v>1</v>
      </c>
    </row>
    <row r="55" spans="1:10" ht="38.25">
      <c r="A55" s="5">
        <v>48</v>
      </c>
      <c r="B55" s="27" t="s">
        <v>124</v>
      </c>
      <c r="C55" s="1" t="s">
        <v>143</v>
      </c>
      <c r="D55" s="28" t="s">
        <v>125</v>
      </c>
      <c r="E55" s="3" t="s">
        <v>12</v>
      </c>
      <c r="F55" s="29">
        <v>27</v>
      </c>
      <c r="G55" s="38">
        <v>2142000</v>
      </c>
      <c r="H55" s="38">
        <v>2399040</v>
      </c>
      <c r="I55" s="30" t="s">
        <v>15</v>
      </c>
      <c r="J55" s="31">
        <v>1</v>
      </c>
    </row>
    <row r="56" spans="1:10" ht="38.25">
      <c r="A56" s="5">
        <v>49</v>
      </c>
      <c r="B56" s="27" t="s">
        <v>151</v>
      </c>
      <c r="C56" s="1" t="s">
        <v>11</v>
      </c>
      <c r="D56" s="28" t="s">
        <v>15</v>
      </c>
      <c r="E56" s="3" t="s">
        <v>130</v>
      </c>
      <c r="F56" s="29">
        <v>3800</v>
      </c>
      <c r="G56" s="38">
        <v>126214286</v>
      </c>
      <c r="H56" s="38">
        <v>141360000</v>
      </c>
      <c r="I56" s="30" t="s">
        <v>15</v>
      </c>
      <c r="J56" s="31">
        <v>1</v>
      </c>
    </row>
    <row r="57" spans="1:10" ht="38.25">
      <c r="A57" s="5">
        <v>50</v>
      </c>
      <c r="B57" s="27" t="s">
        <v>152</v>
      </c>
      <c r="C57" s="1" t="s">
        <v>143</v>
      </c>
      <c r="D57" s="45" t="s">
        <v>126</v>
      </c>
      <c r="E57" s="1" t="s">
        <v>114</v>
      </c>
      <c r="F57" s="29">
        <v>1</v>
      </c>
      <c r="G57" s="38">
        <v>4821428.57</v>
      </c>
      <c r="H57" s="38">
        <v>5400000</v>
      </c>
      <c r="I57" s="30" t="s">
        <v>15</v>
      </c>
      <c r="J57" s="31">
        <v>1</v>
      </c>
    </row>
    <row r="58" spans="1:10" ht="38.25">
      <c r="A58" s="5">
        <v>51</v>
      </c>
      <c r="B58" s="27" t="s">
        <v>133</v>
      </c>
      <c r="C58" s="1" t="s">
        <v>144</v>
      </c>
      <c r="D58" s="28" t="s">
        <v>127</v>
      </c>
      <c r="E58" s="3" t="s">
        <v>131</v>
      </c>
      <c r="F58" s="29" t="s">
        <v>132</v>
      </c>
      <c r="G58" s="38">
        <f>H58/1.12</f>
        <v>6413285.714285714</v>
      </c>
      <c r="H58" s="38">
        <v>7182880</v>
      </c>
      <c r="I58" s="30" t="s">
        <v>15</v>
      </c>
      <c r="J58" s="31">
        <v>1</v>
      </c>
    </row>
    <row r="59" spans="1:10" ht="38.25">
      <c r="A59" s="5">
        <v>52</v>
      </c>
      <c r="B59" s="27" t="s">
        <v>134</v>
      </c>
      <c r="C59" s="1" t="s">
        <v>143</v>
      </c>
      <c r="D59" s="28" t="s">
        <v>128</v>
      </c>
      <c r="E59" s="3" t="s">
        <v>131</v>
      </c>
      <c r="F59" s="29" t="s">
        <v>132</v>
      </c>
      <c r="G59" s="38">
        <f>H59/1.12</f>
        <v>1756457.1428571427</v>
      </c>
      <c r="H59" s="38">
        <v>1967232</v>
      </c>
      <c r="I59" s="30" t="s">
        <v>15</v>
      </c>
      <c r="J59" s="31">
        <v>1</v>
      </c>
    </row>
    <row r="60" spans="1:10" ht="142.5" customHeight="1">
      <c r="A60" s="5">
        <v>53</v>
      </c>
      <c r="B60" s="27" t="s">
        <v>163</v>
      </c>
      <c r="C60" s="27" t="s">
        <v>11</v>
      </c>
      <c r="D60" s="27" t="s">
        <v>164</v>
      </c>
      <c r="E60" s="1" t="s">
        <v>114</v>
      </c>
      <c r="F60" s="49">
        <v>1</v>
      </c>
      <c r="G60" s="38">
        <v>22156311</v>
      </c>
      <c r="H60" s="38">
        <f>G60*1.12</f>
        <v>24815068.320000004</v>
      </c>
      <c r="I60" s="1" t="s">
        <v>15</v>
      </c>
      <c r="J60" s="31" t="s">
        <v>105</v>
      </c>
    </row>
    <row r="61" spans="1:10" ht="89.25">
      <c r="A61" s="5">
        <v>54</v>
      </c>
      <c r="B61" s="27" t="s">
        <v>38</v>
      </c>
      <c r="C61" s="1" t="s">
        <v>143</v>
      </c>
      <c r="D61" s="27" t="s">
        <v>135</v>
      </c>
      <c r="E61" s="1" t="s">
        <v>12</v>
      </c>
      <c r="F61" s="1">
        <v>1</v>
      </c>
      <c r="G61" s="38">
        <v>2811668</v>
      </c>
      <c r="H61" s="38">
        <v>3149068</v>
      </c>
      <c r="I61" s="27" t="s">
        <v>10</v>
      </c>
      <c r="J61" s="31">
        <v>1</v>
      </c>
    </row>
    <row r="62" spans="1:10" ht="127.5">
      <c r="A62" s="5">
        <v>55</v>
      </c>
      <c r="B62" s="27" t="s">
        <v>154</v>
      </c>
      <c r="C62" s="1" t="s">
        <v>144</v>
      </c>
      <c r="D62" s="27" t="s">
        <v>155</v>
      </c>
      <c r="E62" s="1" t="s">
        <v>12</v>
      </c>
      <c r="F62" s="29">
        <v>1</v>
      </c>
      <c r="G62" s="38">
        <v>566875</v>
      </c>
      <c r="H62" s="38">
        <f>G62*1.12</f>
        <v>634900.0000000001</v>
      </c>
      <c r="I62" s="27" t="s">
        <v>91</v>
      </c>
      <c r="J62" s="31" t="s">
        <v>136</v>
      </c>
    </row>
    <row r="63" spans="1:10" ht="63.75">
      <c r="A63" s="5">
        <v>56</v>
      </c>
      <c r="B63" s="27" t="s">
        <v>137</v>
      </c>
      <c r="C63" s="1" t="s">
        <v>144</v>
      </c>
      <c r="D63" s="27" t="s">
        <v>138</v>
      </c>
      <c r="E63" s="1" t="s">
        <v>12</v>
      </c>
      <c r="F63" s="29">
        <v>1</v>
      </c>
      <c r="G63" s="38">
        <v>1089129</v>
      </c>
      <c r="H63" s="38">
        <f aca="true" t="shared" si="3" ref="H63:H68">G63*1.12</f>
        <v>1219824.4800000002</v>
      </c>
      <c r="I63" s="27" t="s">
        <v>139</v>
      </c>
      <c r="J63" s="31" t="s">
        <v>136</v>
      </c>
    </row>
    <row r="64" spans="1:10" ht="102">
      <c r="A64" s="5">
        <v>57</v>
      </c>
      <c r="B64" s="27" t="s">
        <v>140</v>
      </c>
      <c r="C64" s="1" t="s">
        <v>11</v>
      </c>
      <c r="D64" s="27" t="s">
        <v>141</v>
      </c>
      <c r="E64" s="1" t="s">
        <v>12</v>
      </c>
      <c r="F64" s="29">
        <v>1</v>
      </c>
      <c r="G64" s="38">
        <v>15096013</v>
      </c>
      <c r="H64" s="38">
        <f t="shared" si="3"/>
        <v>16907534.560000002</v>
      </c>
      <c r="I64" s="27" t="s">
        <v>142</v>
      </c>
      <c r="J64" s="31" t="s">
        <v>136</v>
      </c>
    </row>
    <row r="65" spans="1:10" ht="51">
      <c r="A65" s="5">
        <v>58</v>
      </c>
      <c r="B65" s="27" t="s">
        <v>145</v>
      </c>
      <c r="C65" s="1" t="s">
        <v>11</v>
      </c>
      <c r="D65" s="27" t="s">
        <v>145</v>
      </c>
      <c r="E65" s="27" t="s">
        <v>12</v>
      </c>
      <c r="F65" s="29">
        <v>1</v>
      </c>
      <c r="G65" s="38">
        <v>5357142.857142856</v>
      </c>
      <c r="H65" s="38">
        <f t="shared" si="3"/>
        <v>6000000</v>
      </c>
      <c r="I65" s="27" t="s">
        <v>15</v>
      </c>
      <c r="J65" s="31" t="s">
        <v>28</v>
      </c>
    </row>
    <row r="66" spans="1:10" ht="89.25">
      <c r="A66" s="5">
        <v>59</v>
      </c>
      <c r="B66" s="27" t="s">
        <v>146</v>
      </c>
      <c r="C66" s="1" t="s">
        <v>11</v>
      </c>
      <c r="D66" s="27" t="s">
        <v>146</v>
      </c>
      <c r="E66" s="27" t="s">
        <v>12</v>
      </c>
      <c r="F66" s="29">
        <v>1</v>
      </c>
      <c r="G66" s="38">
        <v>6339285.714285714</v>
      </c>
      <c r="H66" s="38">
        <f t="shared" si="3"/>
        <v>7100000</v>
      </c>
      <c r="I66" s="27" t="s">
        <v>15</v>
      </c>
      <c r="J66" s="27" t="s">
        <v>28</v>
      </c>
    </row>
    <row r="67" spans="1:10" ht="38.25">
      <c r="A67" s="5">
        <v>60</v>
      </c>
      <c r="B67" s="27" t="s">
        <v>149</v>
      </c>
      <c r="C67" s="1" t="s">
        <v>143</v>
      </c>
      <c r="D67" s="27" t="s">
        <v>150</v>
      </c>
      <c r="E67" s="27" t="s">
        <v>12</v>
      </c>
      <c r="F67" s="29">
        <v>1</v>
      </c>
      <c r="G67" s="38">
        <v>4910714</v>
      </c>
      <c r="H67" s="38">
        <f>G67*1.12</f>
        <v>5499999.680000001</v>
      </c>
      <c r="I67" s="27" t="s">
        <v>15</v>
      </c>
      <c r="J67" s="27" t="s">
        <v>105</v>
      </c>
    </row>
    <row r="68" spans="1:10" ht="38.25">
      <c r="A68" s="5">
        <v>61</v>
      </c>
      <c r="B68" s="27" t="s">
        <v>153</v>
      </c>
      <c r="C68" s="1" t="s">
        <v>11</v>
      </c>
      <c r="D68" s="27" t="s">
        <v>158</v>
      </c>
      <c r="E68" s="27" t="s">
        <v>12</v>
      </c>
      <c r="F68" s="29">
        <v>1</v>
      </c>
      <c r="G68" s="38">
        <v>642475407</v>
      </c>
      <c r="H68" s="38">
        <f t="shared" si="3"/>
        <v>719572455.84</v>
      </c>
      <c r="I68" s="27" t="s">
        <v>15</v>
      </c>
      <c r="J68" s="27" t="s">
        <v>28</v>
      </c>
    </row>
    <row r="69" spans="1:10" ht="102">
      <c r="A69" s="5">
        <v>62</v>
      </c>
      <c r="B69" s="46" t="s">
        <v>159</v>
      </c>
      <c r="C69" s="1" t="s">
        <v>144</v>
      </c>
      <c r="D69" s="46" t="s">
        <v>160</v>
      </c>
      <c r="E69" s="47" t="s">
        <v>161</v>
      </c>
      <c r="F69" s="48">
        <v>1</v>
      </c>
      <c r="G69" s="38">
        <v>268752830</v>
      </c>
      <c r="H69" s="38">
        <f>G69*1.12</f>
        <v>301003169.6</v>
      </c>
      <c r="I69" s="42" t="s">
        <v>10</v>
      </c>
      <c r="J69" s="43" t="s">
        <v>162</v>
      </c>
    </row>
    <row r="70" spans="1:11" ht="38.25">
      <c r="A70" s="5">
        <v>63</v>
      </c>
      <c r="B70" s="46" t="s">
        <v>165</v>
      </c>
      <c r="C70" s="46" t="s">
        <v>143</v>
      </c>
      <c r="D70" s="46" t="s">
        <v>166</v>
      </c>
      <c r="E70" s="46" t="s">
        <v>14</v>
      </c>
      <c r="F70" s="46">
        <v>25</v>
      </c>
      <c r="G70" s="52">
        <v>31250</v>
      </c>
      <c r="H70" s="52">
        <v>35000</v>
      </c>
      <c r="I70" s="50" t="s">
        <v>10</v>
      </c>
      <c r="J70" s="53">
        <v>1</v>
      </c>
      <c r="K70" s="41"/>
    </row>
    <row r="71" spans="1:11" ht="38.25">
      <c r="A71" s="5">
        <v>64</v>
      </c>
      <c r="B71" s="46" t="s">
        <v>167</v>
      </c>
      <c r="C71" s="46" t="s">
        <v>143</v>
      </c>
      <c r="D71" s="46" t="s">
        <v>168</v>
      </c>
      <c r="E71" s="46" t="s">
        <v>14</v>
      </c>
      <c r="F71" s="46">
        <v>30</v>
      </c>
      <c r="G71" s="52">
        <v>40715</v>
      </c>
      <c r="H71" s="52">
        <v>45600</v>
      </c>
      <c r="I71" s="50" t="s">
        <v>10</v>
      </c>
      <c r="J71" s="53">
        <v>1</v>
      </c>
      <c r="K71" s="41"/>
    </row>
    <row r="72" spans="1:10" ht="89.25">
      <c r="A72" s="5">
        <v>65</v>
      </c>
      <c r="B72" s="50" t="s">
        <v>169</v>
      </c>
      <c r="C72" s="50" t="s">
        <v>143</v>
      </c>
      <c r="D72" s="50" t="s">
        <v>170</v>
      </c>
      <c r="E72" s="50" t="s">
        <v>171</v>
      </c>
      <c r="F72" s="51">
        <v>252</v>
      </c>
      <c r="G72" s="52">
        <v>4747000</v>
      </c>
      <c r="H72" s="52">
        <v>4747000</v>
      </c>
      <c r="I72" s="50" t="s">
        <v>10</v>
      </c>
      <c r="J72" s="53">
        <v>1</v>
      </c>
    </row>
    <row r="73" spans="1:10" ht="89.25">
      <c r="A73" s="5">
        <v>66</v>
      </c>
      <c r="B73" s="50" t="s">
        <v>172</v>
      </c>
      <c r="C73" s="50" t="s">
        <v>143</v>
      </c>
      <c r="D73" s="50" t="s">
        <v>173</v>
      </c>
      <c r="E73" s="50" t="s">
        <v>12</v>
      </c>
      <c r="F73" s="51">
        <v>1</v>
      </c>
      <c r="G73" s="52">
        <v>1427000</v>
      </c>
      <c r="H73" s="52">
        <v>1427000</v>
      </c>
      <c r="I73" s="50" t="s">
        <v>32</v>
      </c>
      <c r="J73" s="53">
        <v>1</v>
      </c>
    </row>
    <row r="74" spans="1:10" ht="63.75">
      <c r="A74" s="5">
        <v>67</v>
      </c>
      <c r="B74" s="50" t="s">
        <v>174</v>
      </c>
      <c r="C74" s="50" t="s">
        <v>143</v>
      </c>
      <c r="D74" s="50" t="s">
        <v>175</v>
      </c>
      <c r="E74" s="50" t="s">
        <v>12</v>
      </c>
      <c r="F74" s="51">
        <v>1</v>
      </c>
      <c r="G74" s="52">
        <v>492000</v>
      </c>
      <c r="H74" s="52">
        <v>492000</v>
      </c>
      <c r="I74" s="50" t="s">
        <v>32</v>
      </c>
      <c r="J74" s="53">
        <v>1</v>
      </c>
    </row>
    <row r="75" spans="1:10" ht="63.75">
      <c r="A75" s="5">
        <v>68</v>
      </c>
      <c r="B75" s="50" t="s">
        <v>176</v>
      </c>
      <c r="C75" s="50" t="s">
        <v>11</v>
      </c>
      <c r="D75" s="50" t="s">
        <v>177</v>
      </c>
      <c r="E75" s="50" t="s">
        <v>12</v>
      </c>
      <c r="F75" s="51">
        <v>1</v>
      </c>
      <c r="G75" s="52">
        <v>5400000</v>
      </c>
      <c r="H75" s="52">
        <v>6048000</v>
      </c>
      <c r="I75" s="50" t="s">
        <v>32</v>
      </c>
      <c r="J75" s="53">
        <v>1</v>
      </c>
    </row>
    <row r="76" spans="1:10" ht="63.75">
      <c r="A76" s="5">
        <v>69</v>
      </c>
      <c r="B76" s="50" t="s">
        <v>178</v>
      </c>
      <c r="C76" s="50" t="s">
        <v>11</v>
      </c>
      <c r="D76" s="50" t="s">
        <v>179</v>
      </c>
      <c r="E76" s="50" t="s">
        <v>12</v>
      </c>
      <c r="F76" s="51">
        <v>1</v>
      </c>
      <c r="G76" s="52">
        <v>10000000</v>
      </c>
      <c r="H76" s="52">
        <v>11200000</v>
      </c>
      <c r="I76" s="50" t="s">
        <v>32</v>
      </c>
      <c r="J76" s="53">
        <v>1</v>
      </c>
    </row>
    <row r="77" spans="1:10" ht="89.25">
      <c r="A77" s="5">
        <v>70</v>
      </c>
      <c r="B77" s="50" t="s">
        <v>180</v>
      </c>
      <c r="C77" s="50" t="s">
        <v>143</v>
      </c>
      <c r="D77" s="50" t="s">
        <v>173</v>
      </c>
      <c r="E77" s="50" t="s">
        <v>12</v>
      </c>
      <c r="F77" s="51">
        <v>1</v>
      </c>
      <c r="G77" s="52">
        <v>1427000</v>
      </c>
      <c r="H77" s="52">
        <v>1427000</v>
      </c>
      <c r="I77" s="50" t="s">
        <v>34</v>
      </c>
      <c r="J77" s="53">
        <v>1</v>
      </c>
    </row>
    <row r="78" spans="1:10" ht="63.75">
      <c r="A78" s="5">
        <v>71</v>
      </c>
      <c r="B78" s="50" t="s">
        <v>181</v>
      </c>
      <c r="C78" s="50" t="s">
        <v>143</v>
      </c>
      <c r="D78" s="50" t="s">
        <v>175</v>
      </c>
      <c r="E78" s="50" t="s">
        <v>12</v>
      </c>
      <c r="F78" s="51">
        <v>1</v>
      </c>
      <c r="G78" s="52">
        <v>492000</v>
      </c>
      <c r="H78" s="52">
        <v>492000</v>
      </c>
      <c r="I78" s="50" t="s">
        <v>34</v>
      </c>
      <c r="J78" s="53">
        <v>1</v>
      </c>
    </row>
    <row r="79" spans="1:10" ht="38.25">
      <c r="A79" s="5">
        <v>72</v>
      </c>
      <c r="B79" s="50" t="s">
        <v>182</v>
      </c>
      <c r="C79" s="50" t="s">
        <v>143</v>
      </c>
      <c r="D79" s="50" t="s">
        <v>183</v>
      </c>
      <c r="E79" s="50" t="s">
        <v>12</v>
      </c>
      <c r="F79" s="51">
        <v>1</v>
      </c>
      <c r="G79" s="52">
        <v>1623000</v>
      </c>
      <c r="H79" s="52">
        <v>1817760</v>
      </c>
      <c r="I79" s="50" t="s">
        <v>15</v>
      </c>
      <c r="J79" s="53">
        <v>1</v>
      </c>
    </row>
    <row r="80" spans="1:10" ht="63.75">
      <c r="A80" s="5">
        <v>73</v>
      </c>
      <c r="B80" s="50" t="s">
        <v>184</v>
      </c>
      <c r="C80" s="50" t="s">
        <v>11</v>
      </c>
      <c r="D80" s="50" t="s">
        <v>185</v>
      </c>
      <c r="E80" s="50" t="s">
        <v>12</v>
      </c>
      <c r="F80" s="51">
        <v>1</v>
      </c>
      <c r="G80" s="52">
        <v>122153800.31</v>
      </c>
      <c r="H80" s="52">
        <v>122153800.31</v>
      </c>
      <c r="I80" s="50" t="s">
        <v>32</v>
      </c>
      <c r="J80" s="53">
        <v>1</v>
      </c>
    </row>
    <row r="81" spans="1:10" ht="63.75">
      <c r="A81" s="5">
        <v>74</v>
      </c>
      <c r="B81" s="50" t="s">
        <v>186</v>
      </c>
      <c r="C81" s="50" t="s">
        <v>11</v>
      </c>
      <c r="D81" s="50" t="s">
        <v>187</v>
      </c>
      <c r="E81" s="50" t="s">
        <v>12</v>
      </c>
      <c r="F81" s="51">
        <v>1</v>
      </c>
      <c r="G81" s="52">
        <v>146559939</v>
      </c>
      <c r="H81" s="52">
        <v>146559939</v>
      </c>
      <c r="I81" s="50" t="s">
        <v>34</v>
      </c>
      <c r="J81" s="53">
        <v>1</v>
      </c>
    </row>
    <row r="82" spans="1:10" ht="25.5">
      <c r="A82" s="5">
        <v>75</v>
      </c>
      <c r="B82" s="50" t="s">
        <v>188</v>
      </c>
      <c r="C82" s="50" t="s">
        <v>11</v>
      </c>
      <c r="D82" s="50" t="s">
        <v>189</v>
      </c>
      <c r="E82" s="50" t="s">
        <v>9</v>
      </c>
      <c r="F82" s="51">
        <v>237</v>
      </c>
      <c r="G82" s="52">
        <v>5119000</v>
      </c>
      <c r="H82" s="52">
        <f aca="true" t="shared" si="4" ref="H82:H94">G82*1.12</f>
        <v>5733280.000000001</v>
      </c>
      <c r="I82" s="50" t="s">
        <v>10</v>
      </c>
      <c r="J82" s="53">
        <v>1</v>
      </c>
    </row>
    <row r="83" spans="1:10" ht="38.25">
      <c r="A83" s="5">
        <v>76</v>
      </c>
      <c r="B83" s="50" t="s">
        <v>190</v>
      </c>
      <c r="C83" s="50" t="s">
        <v>143</v>
      </c>
      <c r="D83" s="50" t="s">
        <v>191</v>
      </c>
      <c r="E83" s="50" t="s">
        <v>9</v>
      </c>
      <c r="F83" s="51">
        <v>500</v>
      </c>
      <c r="G83" s="52">
        <v>35000</v>
      </c>
      <c r="H83" s="52">
        <f t="shared" si="4"/>
        <v>39200.00000000001</v>
      </c>
      <c r="I83" s="50" t="s">
        <v>10</v>
      </c>
      <c r="J83" s="53">
        <v>1</v>
      </c>
    </row>
    <row r="84" spans="1:10" ht="38.25">
      <c r="A84" s="5">
        <v>77</v>
      </c>
      <c r="B84" s="50" t="s">
        <v>192</v>
      </c>
      <c r="C84" s="50" t="s">
        <v>143</v>
      </c>
      <c r="D84" s="50" t="s">
        <v>193</v>
      </c>
      <c r="E84" s="50" t="s">
        <v>9</v>
      </c>
      <c r="F84" s="51">
        <v>1000</v>
      </c>
      <c r="G84" s="52">
        <v>150000</v>
      </c>
      <c r="H84" s="52">
        <f t="shared" si="4"/>
        <v>168000.00000000003</v>
      </c>
      <c r="I84" s="50" t="s">
        <v>10</v>
      </c>
      <c r="J84" s="53">
        <v>1</v>
      </c>
    </row>
    <row r="85" spans="1:10" ht="38.25">
      <c r="A85" s="5">
        <v>78</v>
      </c>
      <c r="B85" s="50" t="s">
        <v>194</v>
      </c>
      <c r="C85" s="50" t="s">
        <v>143</v>
      </c>
      <c r="D85" s="50" t="s">
        <v>195</v>
      </c>
      <c r="E85" s="50" t="s">
        <v>12</v>
      </c>
      <c r="F85" s="51">
        <v>1</v>
      </c>
      <c r="G85" s="52">
        <v>4500000</v>
      </c>
      <c r="H85" s="52">
        <f t="shared" si="4"/>
        <v>5040000.000000001</v>
      </c>
      <c r="I85" s="50" t="s">
        <v>30</v>
      </c>
      <c r="J85" s="53">
        <v>1</v>
      </c>
    </row>
    <row r="86" spans="1:10" ht="38.25">
      <c r="A86" s="5">
        <v>79</v>
      </c>
      <c r="B86" s="50" t="s">
        <v>196</v>
      </c>
      <c r="C86" s="50" t="s">
        <v>11</v>
      </c>
      <c r="D86" s="50" t="s">
        <v>197</v>
      </c>
      <c r="E86" s="50"/>
      <c r="F86" s="51"/>
      <c r="G86" s="52">
        <v>13500000</v>
      </c>
      <c r="H86" s="52">
        <f t="shared" si="4"/>
        <v>15120000.000000002</v>
      </c>
      <c r="I86" s="50" t="s">
        <v>31</v>
      </c>
      <c r="J86" s="53">
        <v>1</v>
      </c>
    </row>
    <row r="87" spans="1:10" ht="51">
      <c r="A87" s="5">
        <v>80</v>
      </c>
      <c r="B87" s="50" t="s">
        <v>198</v>
      </c>
      <c r="C87" s="50" t="s">
        <v>143</v>
      </c>
      <c r="D87" s="50" t="s">
        <v>199</v>
      </c>
      <c r="E87" s="50" t="s">
        <v>12</v>
      </c>
      <c r="F87" s="51">
        <v>1</v>
      </c>
      <c r="G87" s="52">
        <v>2967000</v>
      </c>
      <c r="H87" s="52">
        <f t="shared" si="4"/>
        <v>3323040.0000000005</v>
      </c>
      <c r="I87" s="50" t="s">
        <v>30</v>
      </c>
      <c r="J87" s="53">
        <v>1</v>
      </c>
    </row>
    <row r="88" spans="1:10" ht="25.5">
      <c r="A88" s="5">
        <v>81</v>
      </c>
      <c r="B88" s="50" t="s">
        <v>200</v>
      </c>
      <c r="C88" s="50" t="s">
        <v>143</v>
      </c>
      <c r="D88" s="50" t="s">
        <v>201</v>
      </c>
      <c r="E88" s="50" t="s">
        <v>12</v>
      </c>
      <c r="F88" s="51">
        <v>1</v>
      </c>
      <c r="G88" s="52">
        <v>489000</v>
      </c>
      <c r="H88" s="52">
        <f t="shared" si="4"/>
        <v>547680</v>
      </c>
      <c r="I88" s="50" t="s">
        <v>10</v>
      </c>
      <c r="J88" s="53">
        <v>1</v>
      </c>
    </row>
    <row r="89" spans="1:10" ht="25.5">
      <c r="A89" s="5">
        <v>82</v>
      </c>
      <c r="B89" s="50" t="s">
        <v>202</v>
      </c>
      <c r="C89" s="50" t="s">
        <v>143</v>
      </c>
      <c r="D89" s="50" t="s">
        <v>203</v>
      </c>
      <c r="E89" s="50" t="s">
        <v>12</v>
      </c>
      <c r="F89" s="51">
        <v>1</v>
      </c>
      <c r="G89" s="52">
        <v>1498142</v>
      </c>
      <c r="H89" s="52">
        <f t="shared" si="4"/>
        <v>1677919.0400000003</v>
      </c>
      <c r="I89" s="50" t="s">
        <v>10</v>
      </c>
      <c r="J89" s="53">
        <v>1</v>
      </c>
    </row>
    <row r="90" spans="1:10" ht="25.5">
      <c r="A90" s="5">
        <v>83</v>
      </c>
      <c r="B90" s="50" t="s">
        <v>204</v>
      </c>
      <c r="C90" s="50" t="s">
        <v>143</v>
      </c>
      <c r="D90" s="50" t="s">
        <v>205</v>
      </c>
      <c r="E90" s="50" t="s">
        <v>12</v>
      </c>
      <c r="F90" s="51">
        <v>1</v>
      </c>
      <c r="G90" s="52">
        <v>120000</v>
      </c>
      <c r="H90" s="52">
        <f t="shared" si="4"/>
        <v>134400</v>
      </c>
      <c r="I90" s="50" t="s">
        <v>10</v>
      </c>
      <c r="J90" s="53">
        <v>1</v>
      </c>
    </row>
    <row r="91" spans="1:10" ht="51">
      <c r="A91" s="5">
        <v>84</v>
      </c>
      <c r="B91" s="50" t="s">
        <v>206</v>
      </c>
      <c r="C91" s="50" t="s">
        <v>11</v>
      </c>
      <c r="D91" s="50" t="s">
        <v>207</v>
      </c>
      <c r="E91" s="50" t="s">
        <v>12</v>
      </c>
      <c r="F91" s="51">
        <v>1</v>
      </c>
      <c r="G91" s="52">
        <v>44000000</v>
      </c>
      <c r="H91" s="52">
        <f t="shared" si="4"/>
        <v>49280000.00000001</v>
      </c>
      <c r="I91" s="50" t="s">
        <v>30</v>
      </c>
      <c r="J91" s="53">
        <v>1</v>
      </c>
    </row>
    <row r="92" spans="1:10" ht="63.75">
      <c r="A92" s="5">
        <v>85</v>
      </c>
      <c r="B92" s="50" t="s">
        <v>208</v>
      </c>
      <c r="C92" s="50" t="s">
        <v>143</v>
      </c>
      <c r="D92" s="50" t="s">
        <v>209</v>
      </c>
      <c r="E92" s="50" t="s">
        <v>9</v>
      </c>
      <c r="F92" s="51">
        <v>1</v>
      </c>
      <c r="G92" s="52">
        <v>2600000</v>
      </c>
      <c r="H92" s="52">
        <f t="shared" si="4"/>
        <v>2912000.0000000005</v>
      </c>
      <c r="I92" s="50" t="s">
        <v>10</v>
      </c>
      <c r="J92" s="53">
        <v>1</v>
      </c>
    </row>
    <row r="93" spans="1:10" ht="25.5">
      <c r="A93" s="5">
        <v>86</v>
      </c>
      <c r="B93" s="50" t="s">
        <v>210</v>
      </c>
      <c r="C93" s="50" t="s">
        <v>143</v>
      </c>
      <c r="D93" s="50" t="s">
        <v>211</v>
      </c>
      <c r="E93" s="50" t="s">
        <v>9</v>
      </c>
      <c r="F93" s="51">
        <v>1</v>
      </c>
      <c r="G93" s="52">
        <v>1388000</v>
      </c>
      <c r="H93" s="52">
        <f t="shared" si="4"/>
        <v>1554560.0000000002</v>
      </c>
      <c r="I93" s="50" t="s">
        <v>10</v>
      </c>
      <c r="J93" s="53">
        <v>1</v>
      </c>
    </row>
    <row r="94" spans="1:10" ht="38.25">
      <c r="A94" s="5">
        <v>87</v>
      </c>
      <c r="B94" s="50" t="s">
        <v>212</v>
      </c>
      <c r="C94" s="50" t="s">
        <v>143</v>
      </c>
      <c r="D94" s="50" t="s">
        <v>213</v>
      </c>
      <c r="E94" s="50" t="s">
        <v>12</v>
      </c>
      <c r="F94" s="51">
        <v>1</v>
      </c>
      <c r="G94" s="52">
        <v>280800</v>
      </c>
      <c r="H94" s="52">
        <f t="shared" si="4"/>
        <v>314496.00000000006</v>
      </c>
      <c r="I94" s="50" t="s">
        <v>30</v>
      </c>
      <c r="J94" s="53">
        <v>1</v>
      </c>
    </row>
    <row r="95" spans="1:10" ht="76.5">
      <c r="A95" s="5">
        <v>88</v>
      </c>
      <c r="B95" s="50" t="s">
        <v>214</v>
      </c>
      <c r="C95" s="50" t="s">
        <v>215</v>
      </c>
      <c r="D95" s="50" t="s">
        <v>216</v>
      </c>
      <c r="E95" s="50" t="s">
        <v>12</v>
      </c>
      <c r="F95" s="51">
        <v>1</v>
      </c>
      <c r="G95" s="52">
        <v>243000000</v>
      </c>
      <c r="H95" s="52">
        <v>272160000</v>
      </c>
      <c r="I95" s="50" t="s">
        <v>217</v>
      </c>
      <c r="J95" s="53" t="s">
        <v>28</v>
      </c>
    </row>
    <row r="96" spans="1:10" ht="63.75">
      <c r="A96" s="5">
        <v>89</v>
      </c>
      <c r="B96" s="50" t="s">
        <v>218</v>
      </c>
      <c r="C96" s="50" t="s">
        <v>215</v>
      </c>
      <c r="D96" s="50" t="s">
        <v>219</v>
      </c>
      <c r="E96" s="50" t="s">
        <v>12</v>
      </c>
      <c r="F96" s="51">
        <v>1</v>
      </c>
      <c r="G96" s="52">
        <v>535950000</v>
      </c>
      <c r="H96" s="52">
        <f>G96*1.12</f>
        <v>600264000</v>
      </c>
      <c r="I96" s="50" t="s">
        <v>90</v>
      </c>
      <c r="J96" s="53" t="s">
        <v>28</v>
      </c>
    </row>
    <row r="97" spans="1:10" ht="63.75">
      <c r="A97" s="5">
        <v>90</v>
      </c>
      <c r="B97" s="50" t="s">
        <v>220</v>
      </c>
      <c r="C97" s="50" t="s">
        <v>144</v>
      </c>
      <c r="D97" s="50" t="s">
        <v>221</v>
      </c>
      <c r="E97" s="50" t="s">
        <v>222</v>
      </c>
      <c r="F97" s="51">
        <v>68</v>
      </c>
      <c r="G97" s="52">
        <v>6491275</v>
      </c>
      <c r="H97" s="52">
        <f>G97*1.12</f>
        <v>7270228.000000001</v>
      </c>
      <c r="I97" s="50" t="s">
        <v>223</v>
      </c>
      <c r="J97" s="53" t="s">
        <v>105</v>
      </c>
    </row>
    <row r="98" spans="1:10" ht="38.25">
      <c r="A98" s="5">
        <v>91</v>
      </c>
      <c r="B98" s="50" t="s">
        <v>224</v>
      </c>
      <c r="C98" s="50" t="s">
        <v>11</v>
      </c>
      <c r="D98" s="50" t="s">
        <v>225</v>
      </c>
      <c r="E98" s="50" t="s">
        <v>222</v>
      </c>
      <c r="F98" s="51">
        <v>253</v>
      </c>
      <c r="G98" s="52">
        <v>16445000</v>
      </c>
      <c r="H98" s="52">
        <v>16445000</v>
      </c>
      <c r="I98" s="50" t="s">
        <v>10</v>
      </c>
      <c r="J98" s="53" t="s">
        <v>28</v>
      </c>
    </row>
    <row r="99" spans="1:10" ht="38.25">
      <c r="A99" s="5">
        <v>92</v>
      </c>
      <c r="B99" s="50" t="s">
        <v>226</v>
      </c>
      <c r="C99" s="50" t="s">
        <v>144</v>
      </c>
      <c r="D99" s="50" t="s">
        <v>227</v>
      </c>
      <c r="E99" s="50" t="s">
        <v>228</v>
      </c>
      <c r="F99" s="51">
        <v>1</v>
      </c>
      <c r="G99" s="52">
        <v>200000</v>
      </c>
      <c r="H99" s="52">
        <v>224000</v>
      </c>
      <c r="I99" s="50" t="s">
        <v>10</v>
      </c>
      <c r="J99" s="53" t="s">
        <v>28</v>
      </c>
    </row>
    <row r="100" spans="1:10" ht="25.5">
      <c r="A100" s="5">
        <v>93</v>
      </c>
      <c r="B100" s="50" t="s">
        <v>308</v>
      </c>
      <c r="C100" s="3" t="s">
        <v>11</v>
      </c>
      <c r="D100" s="50" t="s">
        <v>307</v>
      </c>
      <c r="E100" s="50" t="s">
        <v>229</v>
      </c>
      <c r="F100" s="60">
        <v>127063</v>
      </c>
      <c r="G100" s="52">
        <v>9642857</v>
      </c>
      <c r="H100" s="52">
        <v>10800000</v>
      </c>
      <c r="I100" s="50" t="s">
        <v>10</v>
      </c>
      <c r="J100" s="53">
        <v>1</v>
      </c>
    </row>
    <row r="101" spans="1:10" ht="25.5">
      <c r="A101" s="5">
        <v>94</v>
      </c>
      <c r="B101" s="50" t="s">
        <v>230</v>
      </c>
      <c r="C101" s="50" t="s">
        <v>231</v>
      </c>
      <c r="D101" s="50" t="s">
        <v>232</v>
      </c>
      <c r="E101" s="50" t="s">
        <v>129</v>
      </c>
      <c r="F101" s="51">
        <v>80</v>
      </c>
      <c r="G101" s="52">
        <v>816000</v>
      </c>
      <c r="H101" s="52">
        <f>G101*1.12</f>
        <v>913920.0000000001</v>
      </c>
      <c r="I101" s="50" t="s">
        <v>15</v>
      </c>
      <c r="J101" s="53" t="s">
        <v>28</v>
      </c>
    </row>
    <row r="102" spans="1:10" ht="25.5">
      <c r="A102" s="5">
        <v>95</v>
      </c>
      <c r="B102" s="50" t="s">
        <v>233</v>
      </c>
      <c r="C102" s="50" t="s">
        <v>231</v>
      </c>
      <c r="D102" s="50" t="s">
        <v>234</v>
      </c>
      <c r="E102" s="50" t="s">
        <v>129</v>
      </c>
      <c r="F102" s="51">
        <v>27</v>
      </c>
      <c r="G102" s="52">
        <v>5261516</v>
      </c>
      <c r="H102" s="52">
        <v>5261516</v>
      </c>
      <c r="I102" s="50" t="s">
        <v>15</v>
      </c>
      <c r="J102" s="53">
        <v>1</v>
      </c>
    </row>
    <row r="103" spans="1:10" ht="25.5">
      <c r="A103" s="5">
        <v>96</v>
      </c>
      <c r="B103" s="50" t="s">
        <v>235</v>
      </c>
      <c r="C103" s="50" t="s">
        <v>231</v>
      </c>
      <c r="D103" s="50" t="s">
        <v>236</v>
      </c>
      <c r="E103" s="50" t="s">
        <v>237</v>
      </c>
      <c r="F103" s="51">
        <v>1</v>
      </c>
      <c r="G103" s="52">
        <v>2745464</v>
      </c>
      <c r="H103" s="52">
        <v>3074920</v>
      </c>
      <c r="I103" s="50" t="s">
        <v>15</v>
      </c>
      <c r="J103" s="53">
        <v>1</v>
      </c>
    </row>
    <row r="104" spans="1:10" ht="25.5">
      <c r="A104" s="5">
        <v>97</v>
      </c>
      <c r="B104" s="50" t="s">
        <v>238</v>
      </c>
      <c r="C104" s="50" t="s">
        <v>231</v>
      </c>
      <c r="D104" s="50" t="s">
        <v>239</v>
      </c>
      <c r="E104" s="50" t="s">
        <v>12</v>
      </c>
      <c r="F104" s="51">
        <v>1</v>
      </c>
      <c r="G104" s="52">
        <v>171000</v>
      </c>
      <c r="H104" s="52">
        <f>G104*1.12</f>
        <v>191520.00000000003</v>
      </c>
      <c r="I104" s="50" t="s">
        <v>15</v>
      </c>
      <c r="J104" s="53">
        <v>1</v>
      </c>
    </row>
    <row r="105" spans="1:10" ht="25.5">
      <c r="A105" s="5">
        <v>98</v>
      </c>
      <c r="B105" s="50" t="s">
        <v>240</v>
      </c>
      <c r="C105" s="50" t="s">
        <v>231</v>
      </c>
      <c r="D105" s="50" t="s">
        <v>241</v>
      </c>
      <c r="E105" s="50" t="s">
        <v>9</v>
      </c>
      <c r="F105" s="51">
        <v>20</v>
      </c>
      <c r="G105" s="52">
        <v>100000</v>
      </c>
      <c r="H105" s="52">
        <f>G105*1.12</f>
        <v>112000.00000000001</v>
      </c>
      <c r="I105" s="50" t="s">
        <v>15</v>
      </c>
      <c r="J105" s="53" t="s">
        <v>242</v>
      </c>
    </row>
    <row r="106" spans="1:10" ht="25.5">
      <c r="A106" s="5">
        <v>99</v>
      </c>
      <c r="B106" s="50" t="s">
        <v>243</v>
      </c>
      <c r="C106" s="50" t="s">
        <v>231</v>
      </c>
      <c r="D106" s="50" t="s">
        <v>244</v>
      </c>
      <c r="E106" s="50" t="s">
        <v>245</v>
      </c>
      <c r="F106" s="51">
        <v>5827</v>
      </c>
      <c r="G106" s="52">
        <v>3121800</v>
      </c>
      <c r="H106" s="52">
        <f>G106*1.12</f>
        <v>3496416.0000000005</v>
      </c>
      <c r="I106" s="50" t="s">
        <v>15</v>
      </c>
      <c r="J106" s="53" t="s">
        <v>28</v>
      </c>
    </row>
    <row r="107" spans="1:10" ht="25.5">
      <c r="A107" s="5">
        <v>100</v>
      </c>
      <c r="B107" s="50" t="s">
        <v>246</v>
      </c>
      <c r="C107" s="50" t="s">
        <v>231</v>
      </c>
      <c r="D107" s="50" t="s">
        <v>247</v>
      </c>
      <c r="E107" s="50"/>
      <c r="F107" s="51"/>
      <c r="G107" s="52">
        <v>3006200</v>
      </c>
      <c r="H107" s="52">
        <f>G107*1.12</f>
        <v>3366944.0000000005</v>
      </c>
      <c r="I107" s="50" t="s">
        <v>15</v>
      </c>
      <c r="J107" s="53" t="s">
        <v>28</v>
      </c>
    </row>
    <row r="108" spans="1:10" ht="25.5">
      <c r="A108" s="5">
        <v>101</v>
      </c>
      <c r="B108" s="50" t="s">
        <v>248</v>
      </c>
      <c r="C108" s="50" t="s">
        <v>11</v>
      </c>
      <c r="D108" s="50" t="s">
        <v>249</v>
      </c>
      <c r="E108" s="50" t="s">
        <v>171</v>
      </c>
      <c r="F108" s="51">
        <v>233</v>
      </c>
      <c r="G108" s="52">
        <f aca="true" t="shared" si="5" ref="G108:G113">H108/1.12</f>
        <v>14259599.999999998</v>
      </c>
      <c r="H108" s="52">
        <v>15970752</v>
      </c>
      <c r="I108" s="50" t="s">
        <v>15</v>
      </c>
      <c r="J108" s="53" t="s">
        <v>28</v>
      </c>
    </row>
    <row r="109" spans="1:10" ht="25.5">
      <c r="A109" s="5">
        <v>102</v>
      </c>
      <c r="B109" s="50" t="s">
        <v>250</v>
      </c>
      <c r="C109" s="50" t="s">
        <v>231</v>
      </c>
      <c r="D109" s="50" t="s">
        <v>251</v>
      </c>
      <c r="E109" s="50" t="s">
        <v>12</v>
      </c>
      <c r="F109" s="51">
        <v>1</v>
      </c>
      <c r="G109" s="52">
        <f t="shared" si="5"/>
        <v>2232142.857142857</v>
      </c>
      <c r="H109" s="52">
        <v>2500000</v>
      </c>
      <c r="I109" s="50" t="s">
        <v>15</v>
      </c>
      <c r="J109" s="54">
        <v>1</v>
      </c>
    </row>
    <row r="110" spans="1:10" ht="38.25">
      <c r="A110" s="5">
        <v>103</v>
      </c>
      <c r="B110" s="50" t="s">
        <v>252</v>
      </c>
      <c r="C110" s="50" t="s">
        <v>144</v>
      </c>
      <c r="D110" s="50" t="s">
        <v>253</v>
      </c>
      <c r="E110" s="50" t="s">
        <v>12</v>
      </c>
      <c r="F110" s="51">
        <v>1</v>
      </c>
      <c r="G110" s="52">
        <f t="shared" si="5"/>
        <v>834821.4285714285</v>
      </c>
      <c r="H110" s="52">
        <v>935000</v>
      </c>
      <c r="I110" s="50" t="s">
        <v>15</v>
      </c>
      <c r="J110" s="54">
        <v>1</v>
      </c>
    </row>
    <row r="111" spans="1:10" ht="38.25">
      <c r="A111" s="5">
        <v>104</v>
      </c>
      <c r="B111" s="50" t="s">
        <v>254</v>
      </c>
      <c r="C111" s="50" t="s">
        <v>231</v>
      </c>
      <c r="D111" s="50" t="s">
        <v>255</v>
      </c>
      <c r="E111" s="50" t="s">
        <v>9</v>
      </c>
      <c r="F111" s="51">
        <v>233</v>
      </c>
      <c r="G111" s="52">
        <f t="shared" si="5"/>
        <v>349499.99999999994</v>
      </c>
      <c r="H111" s="52">
        <v>391440</v>
      </c>
      <c r="I111" s="50" t="s">
        <v>15</v>
      </c>
      <c r="J111" s="54">
        <v>1</v>
      </c>
    </row>
    <row r="112" spans="1:10" ht="38.25">
      <c r="A112" s="5">
        <v>105</v>
      </c>
      <c r="B112" s="50" t="s">
        <v>256</v>
      </c>
      <c r="C112" s="50" t="s">
        <v>231</v>
      </c>
      <c r="D112" s="50" t="s">
        <v>257</v>
      </c>
      <c r="E112" s="50" t="s">
        <v>171</v>
      </c>
      <c r="F112" s="51">
        <v>192</v>
      </c>
      <c r="G112" s="52">
        <f t="shared" si="5"/>
        <v>428571.4285714285</v>
      </c>
      <c r="H112" s="52">
        <v>480000</v>
      </c>
      <c r="I112" s="50" t="s">
        <v>15</v>
      </c>
      <c r="J112" s="54">
        <v>1</v>
      </c>
    </row>
    <row r="113" spans="1:10" ht="25.5">
      <c r="A113" s="5">
        <v>106</v>
      </c>
      <c r="B113" s="50" t="s">
        <v>258</v>
      </c>
      <c r="C113" s="50" t="s">
        <v>231</v>
      </c>
      <c r="D113" s="50" t="s">
        <v>259</v>
      </c>
      <c r="E113" s="50" t="s">
        <v>171</v>
      </c>
      <c r="F113" s="51">
        <v>260</v>
      </c>
      <c r="G113" s="52">
        <f t="shared" si="5"/>
        <v>491071.4285714285</v>
      </c>
      <c r="H113" s="52">
        <v>550000</v>
      </c>
      <c r="I113" s="50" t="s">
        <v>15</v>
      </c>
      <c r="J113" s="54">
        <v>1</v>
      </c>
    </row>
    <row r="114" spans="1:10" ht="38.25">
      <c r="A114" s="5">
        <v>107</v>
      </c>
      <c r="B114" s="50" t="s">
        <v>260</v>
      </c>
      <c r="C114" s="50" t="s">
        <v>231</v>
      </c>
      <c r="D114" s="50" t="s">
        <v>261</v>
      </c>
      <c r="E114" s="50" t="s">
        <v>12</v>
      </c>
      <c r="F114" s="51">
        <v>1</v>
      </c>
      <c r="G114" s="52">
        <v>1999950</v>
      </c>
      <c r="H114" s="52">
        <f>G114*1.12</f>
        <v>2239944</v>
      </c>
      <c r="I114" s="50" t="s">
        <v>15</v>
      </c>
      <c r="J114" s="53" t="s">
        <v>28</v>
      </c>
    </row>
    <row r="115" spans="1:10" ht="51">
      <c r="A115" s="5">
        <v>108</v>
      </c>
      <c r="B115" s="50" t="s">
        <v>262</v>
      </c>
      <c r="C115" s="50" t="s">
        <v>215</v>
      </c>
      <c r="D115" s="50" t="s">
        <v>263</v>
      </c>
      <c r="E115" s="50" t="s">
        <v>12</v>
      </c>
      <c r="F115" s="51">
        <v>1</v>
      </c>
      <c r="G115" s="52">
        <v>21120000</v>
      </c>
      <c r="H115" s="52">
        <v>23654400</v>
      </c>
      <c r="I115" s="50" t="s">
        <v>15</v>
      </c>
      <c r="J115" s="53" t="s">
        <v>105</v>
      </c>
    </row>
    <row r="116" spans="1:10" ht="76.5">
      <c r="A116" s="5">
        <v>109</v>
      </c>
      <c r="B116" s="50" t="s">
        <v>264</v>
      </c>
      <c r="C116" s="50" t="s">
        <v>265</v>
      </c>
      <c r="D116" s="50" t="s">
        <v>266</v>
      </c>
      <c r="E116" s="50" t="s">
        <v>12</v>
      </c>
      <c r="F116" s="51">
        <v>1</v>
      </c>
      <c r="G116" s="52">
        <v>301000</v>
      </c>
      <c r="H116" s="52">
        <v>337120</v>
      </c>
      <c r="I116" s="50" t="s">
        <v>15</v>
      </c>
      <c r="J116" s="53" t="s">
        <v>105</v>
      </c>
    </row>
    <row r="117" spans="1:10" ht="76.5">
      <c r="A117" s="5">
        <v>110</v>
      </c>
      <c r="B117" s="50" t="s">
        <v>264</v>
      </c>
      <c r="C117" s="50" t="s">
        <v>265</v>
      </c>
      <c r="D117" s="50" t="s">
        <v>267</v>
      </c>
      <c r="E117" s="50" t="s">
        <v>12</v>
      </c>
      <c r="F117" s="51">
        <v>1</v>
      </c>
      <c r="G117" s="52">
        <v>4824000</v>
      </c>
      <c r="H117" s="52">
        <v>5402880</v>
      </c>
      <c r="I117" s="50" t="s">
        <v>15</v>
      </c>
      <c r="J117" s="53" t="s">
        <v>105</v>
      </c>
    </row>
    <row r="118" spans="1:10" ht="38.25">
      <c r="A118" s="5">
        <v>111</v>
      </c>
      <c r="B118" s="50" t="s">
        <v>264</v>
      </c>
      <c r="C118" s="50" t="s">
        <v>265</v>
      </c>
      <c r="D118" s="50" t="s">
        <v>268</v>
      </c>
      <c r="E118" s="50" t="s">
        <v>12</v>
      </c>
      <c r="F118" s="51">
        <v>1</v>
      </c>
      <c r="G118" s="52">
        <v>2100000</v>
      </c>
      <c r="H118" s="52">
        <v>2352000</v>
      </c>
      <c r="I118" s="50" t="s">
        <v>15</v>
      </c>
      <c r="J118" s="53" t="s">
        <v>105</v>
      </c>
    </row>
    <row r="119" spans="1:10" ht="63.75">
      <c r="A119" s="5">
        <v>112</v>
      </c>
      <c r="B119" s="50" t="s">
        <v>264</v>
      </c>
      <c r="C119" s="50" t="s">
        <v>265</v>
      </c>
      <c r="D119" s="50" t="s">
        <v>269</v>
      </c>
      <c r="E119" s="50" t="s">
        <v>12</v>
      </c>
      <c r="F119" s="51">
        <v>1</v>
      </c>
      <c r="G119" s="52">
        <v>4550000</v>
      </c>
      <c r="H119" s="52">
        <v>5096000</v>
      </c>
      <c r="I119" s="50" t="s">
        <v>15</v>
      </c>
      <c r="J119" s="53" t="s">
        <v>105</v>
      </c>
    </row>
    <row r="120" spans="1:10" ht="38.25">
      <c r="A120" s="5">
        <v>113</v>
      </c>
      <c r="B120" s="50" t="s">
        <v>270</v>
      </c>
      <c r="C120" s="50" t="s">
        <v>265</v>
      </c>
      <c r="D120" s="50" t="s">
        <v>270</v>
      </c>
      <c r="E120" s="50" t="s">
        <v>9</v>
      </c>
      <c r="F120" s="51">
        <v>5</v>
      </c>
      <c r="G120" s="52">
        <v>262600</v>
      </c>
      <c r="H120" s="52">
        <v>294112</v>
      </c>
      <c r="I120" s="50" t="s">
        <v>15</v>
      </c>
      <c r="J120" s="54">
        <v>1</v>
      </c>
    </row>
    <row r="121" spans="1:10" ht="127.5">
      <c r="A121" s="5">
        <v>114</v>
      </c>
      <c r="B121" s="50" t="s">
        <v>271</v>
      </c>
      <c r="C121" s="50" t="s">
        <v>215</v>
      </c>
      <c r="D121" s="50" t="s">
        <v>272</v>
      </c>
      <c r="E121" s="50" t="s">
        <v>12</v>
      </c>
      <c r="F121" s="51">
        <v>1</v>
      </c>
      <c r="G121" s="52">
        <v>6540000</v>
      </c>
      <c r="H121" s="52">
        <v>7324800.000000001</v>
      </c>
      <c r="I121" s="50" t="s">
        <v>273</v>
      </c>
      <c r="J121" s="53">
        <v>1</v>
      </c>
    </row>
    <row r="122" spans="1:10" ht="127.5">
      <c r="A122" s="5">
        <v>115</v>
      </c>
      <c r="B122" s="50" t="s">
        <v>274</v>
      </c>
      <c r="C122" s="50" t="s">
        <v>215</v>
      </c>
      <c r="D122" s="50" t="s">
        <v>275</v>
      </c>
      <c r="E122" s="50" t="s">
        <v>12</v>
      </c>
      <c r="F122" s="51">
        <v>1</v>
      </c>
      <c r="G122" s="52">
        <v>15000000</v>
      </c>
      <c r="H122" s="52">
        <v>16800000</v>
      </c>
      <c r="I122" s="50" t="s">
        <v>273</v>
      </c>
      <c r="J122" s="53">
        <v>1</v>
      </c>
    </row>
    <row r="123" spans="1:10" ht="153">
      <c r="A123" s="5">
        <v>116</v>
      </c>
      <c r="B123" s="50" t="s">
        <v>276</v>
      </c>
      <c r="C123" s="50" t="s">
        <v>215</v>
      </c>
      <c r="D123" s="50" t="s">
        <v>276</v>
      </c>
      <c r="E123" s="50" t="s">
        <v>12</v>
      </c>
      <c r="F123" s="51">
        <v>1</v>
      </c>
      <c r="G123" s="52">
        <v>13571429</v>
      </c>
      <c r="H123" s="52">
        <v>15200000</v>
      </c>
      <c r="I123" s="50" t="s">
        <v>15</v>
      </c>
      <c r="J123" s="53" t="s">
        <v>105</v>
      </c>
    </row>
    <row r="124" spans="1:10" ht="63.75">
      <c r="A124" s="5">
        <v>117</v>
      </c>
      <c r="B124" s="50" t="s">
        <v>277</v>
      </c>
      <c r="C124" s="50" t="s">
        <v>278</v>
      </c>
      <c r="D124" s="50" t="s">
        <v>279</v>
      </c>
      <c r="E124" s="50" t="s">
        <v>12</v>
      </c>
      <c r="F124" s="51">
        <v>1</v>
      </c>
      <c r="G124" s="52">
        <v>5737000</v>
      </c>
      <c r="H124" s="52">
        <v>6425440</v>
      </c>
      <c r="I124" s="50" t="s">
        <v>280</v>
      </c>
      <c r="J124" s="53">
        <v>1</v>
      </c>
    </row>
    <row r="125" spans="1:10" ht="63.75">
      <c r="A125" s="5">
        <v>118</v>
      </c>
      <c r="B125" s="50" t="s">
        <v>281</v>
      </c>
      <c r="C125" s="50" t="s">
        <v>231</v>
      </c>
      <c r="D125" s="50" t="s">
        <v>282</v>
      </c>
      <c r="E125" s="50" t="s">
        <v>283</v>
      </c>
      <c r="F125" s="51">
        <v>1</v>
      </c>
      <c r="G125" s="52">
        <v>468750</v>
      </c>
      <c r="H125" s="52">
        <v>525000</v>
      </c>
      <c r="I125" s="50" t="s">
        <v>15</v>
      </c>
      <c r="J125" s="53">
        <v>1</v>
      </c>
    </row>
    <row r="126" spans="1:10" ht="191.25">
      <c r="A126" s="5">
        <v>119</v>
      </c>
      <c r="B126" s="50" t="s">
        <v>284</v>
      </c>
      <c r="C126" s="50" t="s">
        <v>215</v>
      </c>
      <c r="D126" s="50" t="s">
        <v>285</v>
      </c>
      <c r="E126" s="50" t="s">
        <v>12</v>
      </c>
      <c r="F126" s="51">
        <v>1</v>
      </c>
      <c r="G126" s="52">
        <v>21288314</v>
      </c>
      <c r="H126" s="52">
        <v>23842912</v>
      </c>
      <c r="I126" s="50" t="s">
        <v>286</v>
      </c>
      <c r="J126" s="53">
        <v>1</v>
      </c>
    </row>
    <row r="127" spans="1:10" ht="127.5">
      <c r="A127" s="5">
        <v>120</v>
      </c>
      <c r="B127" s="50" t="s">
        <v>287</v>
      </c>
      <c r="C127" s="50" t="s">
        <v>215</v>
      </c>
      <c r="D127" s="50" t="s">
        <v>288</v>
      </c>
      <c r="E127" s="50" t="s">
        <v>12</v>
      </c>
      <c r="F127" s="51">
        <v>1</v>
      </c>
      <c r="G127" s="52">
        <v>3029306</v>
      </c>
      <c r="H127" s="52">
        <v>3392823</v>
      </c>
      <c r="I127" s="50" t="s">
        <v>289</v>
      </c>
      <c r="J127" s="53">
        <v>1</v>
      </c>
    </row>
    <row r="128" spans="1:10" ht="153">
      <c r="A128" s="5">
        <v>121</v>
      </c>
      <c r="B128" s="50" t="s">
        <v>290</v>
      </c>
      <c r="C128" s="50" t="s">
        <v>215</v>
      </c>
      <c r="D128" s="50" t="s">
        <v>291</v>
      </c>
      <c r="E128" s="50" t="s">
        <v>12</v>
      </c>
      <c r="F128" s="51">
        <v>1</v>
      </c>
      <c r="G128" s="52">
        <v>7157982</v>
      </c>
      <c r="H128" s="52">
        <v>8016940</v>
      </c>
      <c r="I128" s="55" t="s">
        <v>292</v>
      </c>
      <c r="J128" s="53">
        <v>1</v>
      </c>
    </row>
    <row r="129" spans="1:10" ht="63.75">
      <c r="A129" s="5">
        <v>122</v>
      </c>
      <c r="B129" s="50" t="s">
        <v>293</v>
      </c>
      <c r="C129" s="50" t="s">
        <v>144</v>
      </c>
      <c r="D129" s="50" t="s">
        <v>294</v>
      </c>
      <c r="E129" s="50" t="s">
        <v>9</v>
      </c>
      <c r="F129" s="51">
        <v>4</v>
      </c>
      <c r="G129" s="52">
        <v>581910644</v>
      </c>
      <c r="H129" s="52">
        <v>651739921</v>
      </c>
      <c r="I129" s="55" t="s">
        <v>295</v>
      </c>
      <c r="J129" s="53" t="s">
        <v>28</v>
      </c>
    </row>
    <row r="130" spans="1:10" ht="63.75">
      <c r="A130" s="5">
        <v>123</v>
      </c>
      <c r="B130" s="50" t="s">
        <v>296</v>
      </c>
      <c r="C130" s="50" t="s">
        <v>11</v>
      </c>
      <c r="D130" s="50" t="s">
        <v>297</v>
      </c>
      <c r="E130" s="50" t="s">
        <v>9</v>
      </c>
      <c r="F130" s="51">
        <v>36</v>
      </c>
      <c r="G130" s="52">
        <v>505172833</v>
      </c>
      <c r="H130" s="52">
        <v>565793573</v>
      </c>
      <c r="I130" s="55" t="s">
        <v>295</v>
      </c>
      <c r="J130" s="53" t="s">
        <v>28</v>
      </c>
    </row>
    <row r="131" spans="1:10" ht="51">
      <c r="A131" s="5">
        <v>124</v>
      </c>
      <c r="B131" s="50" t="s">
        <v>298</v>
      </c>
      <c r="C131" s="50" t="s">
        <v>231</v>
      </c>
      <c r="D131" s="50" t="s">
        <v>299</v>
      </c>
      <c r="E131" s="50" t="s">
        <v>12</v>
      </c>
      <c r="F131" s="51">
        <v>1</v>
      </c>
      <c r="G131" s="52">
        <v>5000000</v>
      </c>
      <c r="H131" s="52">
        <v>5600000</v>
      </c>
      <c r="I131" s="55" t="s">
        <v>295</v>
      </c>
      <c r="J131" s="53">
        <v>1</v>
      </c>
    </row>
    <row r="132" spans="1:10" ht="51">
      <c r="A132" s="5">
        <v>125</v>
      </c>
      <c r="B132" s="50" t="s">
        <v>300</v>
      </c>
      <c r="C132" s="50" t="s">
        <v>143</v>
      </c>
      <c r="D132" s="50" t="s">
        <v>300</v>
      </c>
      <c r="E132" s="50" t="s">
        <v>12</v>
      </c>
      <c r="F132" s="56">
        <v>1</v>
      </c>
      <c r="G132" s="52">
        <v>1000000</v>
      </c>
      <c r="H132" s="52">
        <f>G132*1.12</f>
        <v>1120000</v>
      </c>
      <c r="I132" s="56" t="s">
        <v>295</v>
      </c>
      <c r="J132" s="57" t="s">
        <v>301</v>
      </c>
    </row>
    <row r="133" spans="1:10" ht="38.25">
      <c r="A133" s="5">
        <v>126</v>
      </c>
      <c r="B133" s="50" t="s">
        <v>151</v>
      </c>
      <c r="C133" s="50" t="s">
        <v>11</v>
      </c>
      <c r="D133" s="50" t="s">
        <v>15</v>
      </c>
      <c r="E133" s="50" t="s">
        <v>130</v>
      </c>
      <c r="F133" s="56">
        <v>3800</v>
      </c>
      <c r="G133" s="52">
        <v>126214286</v>
      </c>
      <c r="H133" s="52">
        <v>141360000</v>
      </c>
      <c r="I133" s="58" t="s">
        <v>295</v>
      </c>
      <c r="J133" s="57">
        <v>1</v>
      </c>
    </row>
    <row r="134" spans="1:10" ht="25.5">
      <c r="A134" s="5">
        <v>127</v>
      </c>
      <c r="B134" s="58" t="s">
        <v>303</v>
      </c>
      <c r="C134" s="50" t="s">
        <v>11</v>
      </c>
      <c r="D134" s="50" t="s">
        <v>304</v>
      </c>
      <c r="E134" s="58" t="s">
        <v>9</v>
      </c>
      <c r="F134" s="56">
        <v>150</v>
      </c>
      <c r="G134" s="52">
        <v>6470000</v>
      </c>
      <c r="H134" s="52">
        <v>7246400</v>
      </c>
      <c r="I134" s="58" t="s">
        <v>10</v>
      </c>
      <c r="J134" s="57" t="s">
        <v>28</v>
      </c>
    </row>
    <row r="135" spans="1:10" ht="36">
      <c r="A135" s="59">
        <v>128</v>
      </c>
      <c r="B135" s="58" t="s">
        <v>309</v>
      </c>
      <c r="C135" s="50" t="s">
        <v>11</v>
      </c>
      <c r="D135" s="50" t="s">
        <v>305</v>
      </c>
      <c r="E135" s="50" t="s">
        <v>12</v>
      </c>
      <c r="F135" s="56">
        <v>1</v>
      </c>
      <c r="G135" s="52">
        <v>7343516481.44</v>
      </c>
      <c r="H135" s="52">
        <v>8224738459.21</v>
      </c>
      <c r="I135" s="58" t="s">
        <v>295</v>
      </c>
      <c r="J135" s="57" t="s">
        <v>28</v>
      </c>
    </row>
  </sheetData>
  <sheetProtection/>
  <mergeCells count="4">
    <mergeCell ref="A4:J5"/>
    <mergeCell ref="A1:B1"/>
    <mergeCell ref="A2:D3"/>
    <mergeCell ref="H2:K2"/>
  </mergeCells>
  <printOptions horizontalCentered="1"/>
  <pageMargins left="0.2362204724409449" right="0.15748031496062992" top="0.51" bottom="0.36" header="0.26" footer="0.21"/>
  <pageSetup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NAkhmetov</cp:lastModifiedBy>
  <cp:lastPrinted>2010-01-27T09:05:36Z</cp:lastPrinted>
  <dcterms:created xsi:type="dcterms:W3CDTF">1996-10-08T23:32:33Z</dcterms:created>
  <dcterms:modified xsi:type="dcterms:W3CDTF">2010-08-17T10:07:53Z</dcterms:modified>
  <cp:category/>
  <cp:version/>
  <cp:contentType/>
  <cp:contentStatus/>
</cp:coreProperties>
</file>