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9040" windowHeight="13635" activeTab="0"/>
  </bookViews>
  <sheets>
    <sheet name="Rus" sheetId="1" r:id="rId1"/>
    <sheet name="Eng" sheetId="2" state="hidden" r:id="rId2"/>
    <sheet name="Kaz" sheetId="3" state="hidden" r:id="rId3"/>
  </sheets>
  <externalReferences>
    <externalReference r:id="rId6"/>
    <externalReference r:id="rId7"/>
  </externalReferences>
  <definedNames/>
  <calcPr fullCalcOnLoad="1"/>
</workbook>
</file>

<file path=xl/sharedStrings.xml><?xml version="1.0" encoding="utf-8"?>
<sst xmlns="http://schemas.openxmlformats.org/spreadsheetml/2006/main" count="743" uniqueCount="369">
  <si>
    <t>Ежегодный отчет о деятельности  ТОО "Казахстанско-Китайский Трубопровод" перед потребителями и иными заинтересованными лицами</t>
  </si>
  <si>
    <t>2) об основных финансово-экономических показателях деятельности за отчетный период</t>
  </si>
  <si>
    <t>Наименование</t>
  </si>
  <si>
    <t>Общие и административные расходы</t>
  </si>
  <si>
    <t>№</t>
  </si>
  <si>
    <t>1.1</t>
  </si>
  <si>
    <t>1.2</t>
  </si>
  <si>
    <t>1.3</t>
  </si>
  <si>
    <t>2.1</t>
  </si>
  <si>
    <t>2.2</t>
  </si>
  <si>
    <t>3) об объемах представленных регулируемых услуг за отчетный период</t>
  </si>
  <si>
    <t>№ п/п</t>
  </si>
  <si>
    <t>Наименование показателей тарифной сметы</t>
  </si>
  <si>
    <t xml:space="preserve">Единица измерения       </t>
  </si>
  <si>
    <t>Предусмотрено в утвержденной тарифной смете</t>
  </si>
  <si>
    <t xml:space="preserve">Фактически сложившиеся показатели тарифной сметы </t>
  </si>
  <si>
    <t xml:space="preserve">Оклонение в % </t>
  </si>
  <si>
    <t>Грузооборот</t>
  </si>
  <si>
    <t>тыс. тонн</t>
  </si>
  <si>
    <t>млн. ткм</t>
  </si>
  <si>
    <t>Объем перекачки нефти</t>
  </si>
  <si>
    <t>4) о проводимой работе с потребителями регулируемых услуг</t>
  </si>
  <si>
    <t>I</t>
  </si>
  <si>
    <t>Затраты на производство товаров и предоставление услуг</t>
  </si>
  <si>
    <t>тыс. тенге</t>
  </si>
  <si>
    <t>в том числе</t>
  </si>
  <si>
    <t>1</t>
  </si>
  <si>
    <t>Материальные затраты, всего</t>
  </si>
  <si>
    <t>-//-</t>
  </si>
  <si>
    <t>в том числе:</t>
  </si>
  <si>
    <t>сырье и материалы</t>
  </si>
  <si>
    <t>ГСМ</t>
  </si>
  <si>
    <t>энергия</t>
  </si>
  <si>
    <t>2</t>
  </si>
  <si>
    <t>Затраты на оплату труда, всего</t>
  </si>
  <si>
    <t>заработная плата</t>
  </si>
  <si>
    <t>социальный налог</t>
  </si>
  <si>
    <t>3</t>
  </si>
  <si>
    <t>Амортизация</t>
  </si>
  <si>
    <t>4</t>
  </si>
  <si>
    <t>Ремонт, всего</t>
  </si>
  <si>
    <t>4.1</t>
  </si>
  <si>
    <t>капитальный ремонт, не приводящий к увеличению стоимости основных средств</t>
  </si>
  <si>
    <t>5</t>
  </si>
  <si>
    <t>Прочие затраты, всего</t>
  </si>
  <si>
    <t>5.1</t>
  </si>
  <si>
    <t>вневедомственная и пожарная охрана</t>
  </si>
  <si>
    <t>5.2</t>
  </si>
  <si>
    <t>другие затраты, всего</t>
  </si>
  <si>
    <t>5.2.1</t>
  </si>
  <si>
    <t>авиауслуги</t>
  </si>
  <si>
    <t>5.2.2</t>
  </si>
  <si>
    <t>услуги по ЭиТО</t>
  </si>
  <si>
    <t>5.2.3</t>
  </si>
  <si>
    <t>метрология</t>
  </si>
  <si>
    <t>5.2.4</t>
  </si>
  <si>
    <t>диагностические работы</t>
  </si>
  <si>
    <t>5.2.5</t>
  </si>
  <si>
    <t>техническое обслуживание оборудования и приборов учета</t>
  </si>
  <si>
    <t>5.2.6</t>
  </si>
  <si>
    <t>обслуживание систем связи</t>
  </si>
  <si>
    <t>5.2.7</t>
  </si>
  <si>
    <t>налоговые платежи и сборы</t>
  </si>
  <si>
    <t>5.2.8</t>
  </si>
  <si>
    <t>мониторинг и охрана окружающей среды</t>
  </si>
  <si>
    <t>5.2.9</t>
  </si>
  <si>
    <t xml:space="preserve">затраты на содержание средств охранно-пожарной сигнализации </t>
  </si>
  <si>
    <t>5.2.10</t>
  </si>
  <si>
    <t xml:space="preserve">текущий ремонт и техобслуживание автотранспорта </t>
  </si>
  <si>
    <t>5.2.11</t>
  </si>
  <si>
    <t>ТО и ТР оргтехники, ПО и систем климат контроля</t>
  </si>
  <si>
    <t>5.2.12</t>
  </si>
  <si>
    <t>текущий ремонт и техобслуживание узлов учета нефти</t>
  </si>
  <si>
    <t>5.2.13</t>
  </si>
  <si>
    <t>услуги связи</t>
  </si>
  <si>
    <t>5.2.14</t>
  </si>
  <si>
    <t>проживание вахтовиков</t>
  </si>
  <si>
    <t>5.2.15</t>
  </si>
  <si>
    <t>страхование</t>
  </si>
  <si>
    <t>5.2.16</t>
  </si>
  <si>
    <t>подготовка и повышение квалификации</t>
  </si>
  <si>
    <t>II</t>
  </si>
  <si>
    <t>Расходы периода, всего</t>
  </si>
  <si>
    <t>в  том  числе:</t>
  </si>
  <si>
    <t>6</t>
  </si>
  <si>
    <t>6.1</t>
  </si>
  <si>
    <t>заработная плата административного персонала</t>
  </si>
  <si>
    <t>6.2</t>
  </si>
  <si>
    <t>6.3</t>
  </si>
  <si>
    <t>услуги банка</t>
  </si>
  <si>
    <t>6.4</t>
  </si>
  <si>
    <t>амортизация</t>
  </si>
  <si>
    <t>6.5</t>
  </si>
  <si>
    <t>услуги сторонних организаций, всего</t>
  </si>
  <si>
    <t>6.5.1</t>
  </si>
  <si>
    <t>приобретение ГСМ</t>
  </si>
  <si>
    <t>6.5.2</t>
  </si>
  <si>
    <t>транспортное обслуживание</t>
  </si>
  <si>
    <t>6.6</t>
  </si>
  <si>
    <t>командировочные услуги</t>
  </si>
  <si>
    <t>6.7</t>
  </si>
  <si>
    <t>6.8</t>
  </si>
  <si>
    <t>налоги</t>
  </si>
  <si>
    <t>6.9</t>
  </si>
  <si>
    <t>другие расходы, всего</t>
  </si>
  <si>
    <t>6.9.1</t>
  </si>
  <si>
    <t>аудиторские услуги</t>
  </si>
  <si>
    <t>6.9.2</t>
  </si>
  <si>
    <t>юридические услуги</t>
  </si>
  <si>
    <t>6.9.3</t>
  </si>
  <si>
    <t>нотариальные услуги</t>
  </si>
  <si>
    <t>6.9.4</t>
  </si>
  <si>
    <t>консультационные услуги</t>
  </si>
  <si>
    <t>6.9.5</t>
  </si>
  <si>
    <t>обслуживание офисной техники и ПО</t>
  </si>
  <si>
    <t>6.9.6</t>
  </si>
  <si>
    <t>6.9.7</t>
  </si>
  <si>
    <t>курьерские услуги, почта</t>
  </si>
  <si>
    <t>6.9.8</t>
  </si>
  <si>
    <t>содержание административных зданий</t>
  </si>
  <si>
    <t>6.9.9</t>
  </si>
  <si>
    <t>расходы по организации финансирования</t>
  </si>
  <si>
    <t>7</t>
  </si>
  <si>
    <t>Расходы на выплату вознаграждений</t>
  </si>
  <si>
    <t>III</t>
  </si>
  <si>
    <t xml:space="preserve">Всего затрат на предоставление услуг </t>
  </si>
  <si>
    <t>IV</t>
  </si>
  <si>
    <t>V</t>
  </si>
  <si>
    <t>Всего доходов</t>
  </si>
  <si>
    <t>VI</t>
  </si>
  <si>
    <t>Объем оказываемых услуг</t>
  </si>
  <si>
    <t>VIII</t>
  </si>
  <si>
    <t>IX</t>
  </si>
  <si>
    <t>Тариф на внутренний рынок (без учета НДС)</t>
  </si>
  <si>
    <t>тенге/за 1 тонну на 1000км.</t>
  </si>
  <si>
    <t>5) о постатейном исполнении утвержденным ведомством уполномоченного органа тарифной сметы за отчетный период</t>
  </si>
  <si>
    <t>Доход (ДУП)</t>
  </si>
  <si>
    <t>1) об исполнении инвестиционных программ и (или) инвестиционных проектов, в том числе утвержденных ведомством уполномоченного органа</t>
  </si>
  <si>
    <t>6) о перспективах деятельности (планы развития), в том числе возможных изменениях тарифов на регулируемые услуги</t>
  </si>
  <si>
    <t>Реконструкция НПС "Кенкияк"</t>
  </si>
  <si>
    <t>Реконструкция НПС "Кумколь"</t>
  </si>
  <si>
    <t>Строительство НПС "Аральск"</t>
  </si>
  <si>
    <t xml:space="preserve">тыс.тенге </t>
  </si>
  <si>
    <t xml:space="preserve">Предусмотрено* </t>
  </si>
  <si>
    <t>Итого:</t>
  </si>
  <si>
    <t>Факт (тыс.тенге)</t>
  </si>
  <si>
    <t>Факт</t>
  </si>
  <si>
    <t>Выручка</t>
  </si>
  <si>
    <t>Себестоимость услуг</t>
  </si>
  <si>
    <t>Валовая прибыль</t>
  </si>
  <si>
    <t>Административные расходы</t>
  </si>
  <si>
    <t>Прочие доходы  (сальдировано)</t>
  </si>
  <si>
    <t>Итого операционная прибыль</t>
  </si>
  <si>
    <t>Расходы по финансированию (сальдировано)</t>
  </si>
  <si>
    <r>
      <rPr>
        <u val="single"/>
        <sz val="12"/>
        <color indexed="40"/>
        <rFont val="Times New Roman"/>
        <family val="1"/>
      </rPr>
      <t>Ссылка:</t>
    </r>
    <r>
      <rPr>
        <sz val="12"/>
        <color indexed="40"/>
        <rFont val="Times New Roman"/>
        <family val="1"/>
      </rPr>
      <t xml:space="preserve"> </t>
    </r>
    <r>
      <rPr>
        <sz val="12"/>
        <color indexed="8"/>
        <rFont val="Times New Roman"/>
        <family val="1"/>
      </rPr>
      <t>Информация СЕМ об исполнении инвестиционной программы по форме-приложению 3 Правил утверждения инвестиционных программ (проектов) субъекта естественной монополии, их корректировки, а также проведения анализа информации об их исполнении, утвержденных приказом Министра национальной экономики Республики Казахстан от 30 декабря 2014 года № 194</t>
    </r>
  </si>
  <si>
    <r>
      <rPr>
        <u val="single"/>
        <sz val="12"/>
        <color indexed="40"/>
        <rFont val="Times New Roman"/>
        <family val="1"/>
      </rPr>
      <t>Ссылка:</t>
    </r>
    <r>
      <rPr>
        <sz val="12"/>
        <color indexed="40"/>
        <rFont val="Times New Roman"/>
        <family val="1"/>
      </rPr>
      <t xml:space="preserve"> </t>
    </r>
    <r>
      <rPr>
        <sz val="12"/>
        <color indexed="8"/>
        <rFont val="Times New Roman"/>
        <family val="1"/>
      </rPr>
      <t xml:space="preserve">Отчет о прибылях и убытках по форме, утвержденной приказом Министра финансов Республики Казахстан от 27 февраля  2015 года № 143 </t>
    </r>
  </si>
  <si>
    <t>Annual activity report of Kazakhstan-China Pipeline LLP for consumers and other interested parties</t>
  </si>
  <si>
    <t>In accordance with the RK law "On natural monopolies and regulated markets" Kazakhstan-China Pipeline LLP reports on its activity to consimers and other interested parties at the annual hearing. The principles of annual reporting are publicity, transparency of a natural monopoly, as well as observation of balance of interests between consumers and natural monopolies. The annual report contains the following information:</t>
  </si>
  <si>
    <t>1) Implementation of investment programs and (or) projects, including those approved by the relevant state authority</t>
  </si>
  <si>
    <t>Tariff estimate indicators</t>
  </si>
  <si>
    <t>Unit of measure</t>
  </si>
  <si>
    <t xml:space="preserve">Appropriated* </t>
  </si>
  <si>
    <t>Actual</t>
  </si>
  <si>
    <t xml:space="preserve">Deviation % </t>
  </si>
  <si>
    <t>Reconstruction of PS Kenkiyak</t>
  </si>
  <si>
    <t>thousand tenge</t>
  </si>
  <si>
    <t>Reconstruction of PS Kumkol</t>
  </si>
  <si>
    <t>Construction of PS Aralsk</t>
  </si>
  <si>
    <t>Total:</t>
  </si>
  <si>
    <t xml:space="preserve">* Indicators are taken from the Investment program of the Partnership for 2015–2019 approved by the joint order №129-ОД dated 30.03.2015 of RK Committee for regulation of natural monopolies and competition protection and №267 dated 02.04.2015 of the RK Ministry of Energy </t>
  </si>
  <si>
    <r>
      <rPr>
        <u val="single"/>
        <sz val="12"/>
        <color indexed="40"/>
        <rFont val="Times New Roman"/>
        <family val="1"/>
      </rPr>
      <t>Reference:</t>
    </r>
    <r>
      <rPr>
        <sz val="12"/>
        <color indexed="40"/>
        <rFont val="Times New Roman"/>
        <family val="1"/>
      </rPr>
      <t xml:space="preserve"> </t>
    </r>
    <r>
      <rPr>
        <sz val="12"/>
        <rFont val="Times New Roman"/>
        <family val="1"/>
      </rPr>
      <t xml:space="preserve">Information from natural monopolies on implementation of the investment program as per the attachment </t>
    </r>
    <r>
      <rPr>
        <sz val="12"/>
        <color indexed="8"/>
        <rFont val="Times New Roman"/>
        <family val="1"/>
      </rPr>
      <t>3 to the Rules of approval of the investment programs (projects) of natural monopolies, their correction, as well as analysis of information about implementation, approved by the RK Minister of National economy, order №194 of 30.12.2014</t>
    </r>
  </si>
  <si>
    <t>2) Main financial-economic activity indicators of the reported period</t>
  </si>
  <si>
    <t>Item</t>
  </si>
  <si>
    <t>Actual (x1000 tenge)</t>
  </si>
  <si>
    <t>Income</t>
  </si>
  <si>
    <t>Prime cost of services</t>
  </si>
  <si>
    <t>Gross margin</t>
  </si>
  <si>
    <t>Administrative costs</t>
  </si>
  <si>
    <t>Other costs (balanced)</t>
  </si>
  <si>
    <t>Total operational profit</t>
  </si>
  <si>
    <t>Financing expenses (balanced)</t>
  </si>
  <si>
    <t>Loss before tax</t>
  </si>
  <si>
    <t>Income tax saving</t>
  </si>
  <si>
    <t>Loss after tax</t>
  </si>
  <si>
    <r>
      <rPr>
        <u val="single"/>
        <sz val="12"/>
        <color indexed="40"/>
        <rFont val="Times New Roman"/>
        <family val="1"/>
      </rPr>
      <t>Reference:</t>
    </r>
    <r>
      <rPr>
        <sz val="12"/>
        <color indexed="40"/>
        <rFont val="Times New Roman"/>
        <family val="1"/>
      </rPr>
      <t xml:space="preserve"> </t>
    </r>
    <r>
      <rPr>
        <sz val="12"/>
        <rFont val="Times New Roman"/>
        <family val="1"/>
      </rPr>
      <t>Profit and loss statement</t>
    </r>
    <r>
      <rPr>
        <sz val="12"/>
        <color indexed="8"/>
        <rFont val="Times New Roman"/>
        <family val="1"/>
      </rPr>
      <t xml:space="preserve"> as per the form approved by the RK Minister of Finance, order №143 of 27.02.2015 </t>
    </r>
  </si>
  <si>
    <t>3) Volume of regulated services provided in the reported period</t>
  </si>
  <si>
    <t xml:space="preserve">Planned* </t>
  </si>
  <si>
    <t>Volume of oil transported</t>
  </si>
  <si>
    <t>thousand tons</t>
  </si>
  <si>
    <t>Traffic load</t>
  </si>
  <si>
    <t>mln tons/km</t>
  </si>
  <si>
    <t>* Indicators of a tariff estimate for the regulated service of oil transportation through the Kenkiyak-Kumkol pipeline of Kazakhstan-China Pipeline LLP to the domestic market, approved by the RK Committee for regulation of natural monopolies and competition protection, order №343-ОД of 20.08.2015</t>
  </si>
  <si>
    <t>4) Interaction with consumers</t>
  </si>
  <si>
    <t>In the reported period 10 contracts were signed with the consumers for Kenkiyak-Kumkol pipeline. The traffic load of oil made 3 074 million tons against the approved 4 020 million tons in the tariff estimate, what makes 76%. There is daily processing of traffic data and oil balance, used to control commercial oil operations and to coordinate custody transfer. The Partnership control oil quality and quantity with involvement of an independent organization - KazTransOil JSC. For the purpose of customer satisfaction assessment the Partnership conducted a survey in the reported period in order to improve quality of its services. The customers were sent questionnaires. The results showed high level of services provided by the Partnership and made 99%.</t>
  </si>
  <si>
    <r>
      <rPr>
        <u val="single"/>
        <sz val="12"/>
        <color indexed="40"/>
        <rFont val="Times New Roman"/>
        <family val="1"/>
      </rPr>
      <t>Reference:</t>
    </r>
    <r>
      <rPr>
        <sz val="12"/>
        <color indexed="40"/>
        <rFont val="Times New Roman"/>
        <family val="1"/>
      </rPr>
      <t xml:space="preserve"> </t>
    </r>
    <r>
      <rPr>
        <sz val="12"/>
        <rFont val="Times New Roman"/>
        <family val="1"/>
      </rPr>
      <t xml:space="preserve">Customer questionnaires </t>
    </r>
    <r>
      <rPr>
        <sz val="12"/>
        <color indexed="8"/>
        <rFont val="Times New Roman"/>
        <family val="1"/>
      </rPr>
      <t xml:space="preserve"> </t>
    </r>
  </si>
  <si>
    <t>5) Itemized execution of a tariff estimate in the reported period, approved by the relevant state authority</t>
  </si>
  <si>
    <t xml:space="preserve">Execution of a tariff estimate for the regulated service of oil transportation throught Kenkiyak-Kumkol pipeline to the domestic market in 2015 </t>
  </si>
  <si>
    <t>Included in the tariff estimate</t>
  </si>
  <si>
    <t>Actual figures</t>
  </si>
  <si>
    <t>Costs for production of goods and provision of services</t>
  </si>
  <si>
    <t>including:</t>
  </si>
  <si>
    <t>Material costs, total</t>
  </si>
  <si>
    <t>raw materials and supplies</t>
  </si>
  <si>
    <t>fuel</t>
  </si>
  <si>
    <t>energy</t>
  </si>
  <si>
    <t>Labor costs, total</t>
  </si>
  <si>
    <t>salary</t>
  </si>
  <si>
    <t>social tax</t>
  </si>
  <si>
    <t>Depreciation</t>
  </si>
  <si>
    <t>Repair, total</t>
  </si>
  <si>
    <t>major overhaul that does not increase the cost of fixed assets</t>
  </si>
  <si>
    <t>Other costs, total</t>
  </si>
  <si>
    <t>Security and fire protection</t>
  </si>
  <si>
    <t>air services</t>
  </si>
  <si>
    <t>maintenance</t>
  </si>
  <si>
    <t>metrology</t>
  </si>
  <si>
    <t>diagnostics</t>
  </si>
  <si>
    <t>maintenance of metering equipment and devices</t>
  </si>
  <si>
    <t>maintenance of telecom systems</t>
  </si>
  <si>
    <t>taxes and fees</t>
  </si>
  <si>
    <t>environmental monitoring and protection</t>
  </si>
  <si>
    <t>costs for maintenance of security and fire alarm</t>
  </si>
  <si>
    <t>repair and maintenance of motor vehicles</t>
  </si>
  <si>
    <t>maintenance and repair of office equipment, software and air conditioners</t>
  </si>
  <si>
    <t>repair and maintenance of oil metering stations</t>
  </si>
  <si>
    <t>communication services</t>
  </si>
  <si>
    <t>accomodation of shift workers</t>
  </si>
  <si>
    <t>insurance</t>
  </si>
  <si>
    <t>training and advance training</t>
  </si>
  <si>
    <t>Period costs, total</t>
  </si>
  <si>
    <t>General and administrative costs</t>
  </si>
  <si>
    <t>salary of administrative personnel</t>
  </si>
  <si>
    <t>bank services</t>
  </si>
  <si>
    <t>depreciation</t>
  </si>
  <si>
    <t>third party services, total</t>
  </si>
  <si>
    <t>fuel purchasing</t>
  </si>
  <si>
    <t>transportation services</t>
  </si>
  <si>
    <t>business trip services</t>
  </si>
  <si>
    <t>taxes</t>
  </si>
  <si>
    <t>other costs, total</t>
  </si>
  <si>
    <t>audit services</t>
  </si>
  <si>
    <t>legal services</t>
  </si>
  <si>
    <t>notary services</t>
  </si>
  <si>
    <t>consulting services</t>
  </si>
  <si>
    <t>office equipment and software servicing</t>
  </si>
  <si>
    <t>courrier services, mail</t>
  </si>
  <si>
    <t>maintenance of administrative buildings</t>
  </si>
  <si>
    <t>financing costs</t>
  </si>
  <si>
    <t>Loan interest costs</t>
  </si>
  <si>
    <t>Total costs for services</t>
  </si>
  <si>
    <t>Income (foregone)</t>
  </si>
  <si>
    <t>Total income</t>
  </si>
  <si>
    <t>Volume of services</t>
  </si>
  <si>
    <t>Domestic tariff (excl. VAT)</t>
  </si>
  <si>
    <t>tenge/1 ton for 1000km</t>
  </si>
  <si>
    <t>6)  Business prospects (development plans), including potential changes of tariffs for regulated services</t>
  </si>
  <si>
    <t>Further implementation of the Partnership's investment program approved by the joint order of №129-ОД dated 30.03.2015 of RK Committee for regulation of natural monopolies and competition protection and №267 dated 02.04.2015 of the RK Ministry of Energy</t>
  </si>
  <si>
    <t xml:space="preserve"> «Қазақстан-Қытай Құбыры» ЖШС қызметі туралы тұтынушылар мен өзге де мүдделі тұлғалар алдындағы жыл сайынғы есебі </t>
  </si>
  <si>
    <t>Қазақстан Республикасының «Табиғи монополиялар және реттелетін нарықтар туралы» заңына сәйкес «Қазақстан-Қытай Құбыры» ЖШС  өз қызметі туралы тұтынушылар мен өзге де мүдделі тұлғалар алдында жыл сайын тыңдау түрінде есеп береді. Жыл сайынғы есеп берудің қағидасы жариялылық,  табиғи монополия субъектісі қызметінің ашықтылығы, сонымен қатар тұтынушылар  мен  табиғи монополия субъектісі мүдделерінің теңгерімін сақтау. Жыл сайынғы есепте төмендегідей ақпараттар бар:</t>
  </si>
  <si>
    <t xml:space="preserve">1) инвестициялық бағдарламалар және (немесе) инвестициялық жобаларды, соның ішінде уәкілетті орган ведомствосы бекіткендерді  орындау туралы </t>
  </si>
  <si>
    <t>№ р/р</t>
  </si>
  <si>
    <t>Тарифтік сметалар көрсеткіштерінің атауы</t>
  </si>
  <si>
    <t>Өлшем бірлігі</t>
  </si>
  <si>
    <t xml:space="preserve">Қарастырылған* </t>
  </si>
  <si>
    <t>Нақты</t>
  </si>
  <si>
    <t xml:space="preserve">ауытқу % </t>
  </si>
  <si>
    <t xml:space="preserve">  "Кеңқияқ" МАС қайта құру </t>
  </si>
  <si>
    <t>мың теңге</t>
  </si>
  <si>
    <t xml:space="preserve"> "Құмкөл" МАС қайта құру</t>
  </si>
  <si>
    <t xml:space="preserve"> "Арал" МАС құрылысы</t>
  </si>
  <si>
    <t>Барлығы:</t>
  </si>
  <si>
    <r>
      <rPr>
        <u val="single"/>
        <sz val="12"/>
        <color indexed="40"/>
        <rFont val="Times New Roman"/>
        <family val="1"/>
      </rPr>
      <t>Сілтеме:</t>
    </r>
    <r>
      <rPr>
        <sz val="12"/>
        <color indexed="40"/>
        <rFont val="Times New Roman"/>
        <family val="1"/>
      </rPr>
      <t xml:space="preserve"> </t>
    </r>
    <r>
      <rPr>
        <sz val="12"/>
        <rFont val="Times New Roman"/>
        <family val="1"/>
      </rPr>
      <t>Қазақстан Республикасы Ұлттық экономика министрінің</t>
    </r>
    <r>
      <rPr>
        <sz val="12"/>
        <color indexed="40"/>
        <rFont val="Times New Roman"/>
        <family val="1"/>
      </rPr>
      <t xml:space="preserve"> </t>
    </r>
    <r>
      <rPr>
        <sz val="12"/>
        <rFont val="Times New Roman"/>
        <family val="1"/>
      </rPr>
      <t>2014 жылы 30 желтоқсандағы № 194 бұйрығы арқылы бекітілген табиғи монополия субъектісінің инвестициялық бағдарламаларды (жобаларды) бекіту ережесінің 3 қосымшасы - нысаны бойынша инвестициялық бағдарламаларды орындау туралы ТМС ақпараттары</t>
    </r>
    <r>
      <rPr>
        <sz val="12"/>
        <color indexed="40"/>
        <rFont val="Times New Roman"/>
        <family val="1"/>
      </rPr>
      <t xml:space="preserve"> </t>
    </r>
  </si>
  <si>
    <t xml:space="preserve">2) есептік кезеңдегі қызметтің негізгі қаржылық - экономиклық көрсеткіштері туралы </t>
  </si>
  <si>
    <t>Атауы</t>
  </si>
  <si>
    <t>Нақты (мың теңге)</t>
  </si>
  <si>
    <t>Түсім</t>
  </si>
  <si>
    <t>Көрсетілетін қызметтердің өзіндік құны</t>
  </si>
  <si>
    <t>Жалпы пайда</t>
  </si>
  <si>
    <t>Әкімшііктік шығыстар</t>
  </si>
  <si>
    <t>Өзге де кірістер  (сальдирленген)</t>
  </si>
  <si>
    <t>Операциялық кіріс жиынтығы</t>
  </si>
  <si>
    <t>Қаржыландыру бойынша шығыстар (сальдирленген)</t>
  </si>
  <si>
    <t>Салық салғанға дейінгі зиян</t>
  </si>
  <si>
    <t xml:space="preserve">Табыс салығы бойынша үнем </t>
  </si>
  <si>
    <t>Салық салғаннан кейінгі зиян</t>
  </si>
  <si>
    <r>
      <rPr>
        <u val="single"/>
        <sz val="12"/>
        <color indexed="40"/>
        <rFont val="Times New Roman"/>
        <family val="1"/>
      </rPr>
      <t>Сілтеме:</t>
    </r>
    <r>
      <rPr>
        <sz val="12"/>
        <color indexed="40"/>
        <rFont val="Times New Roman"/>
        <family val="1"/>
      </rPr>
      <t xml:space="preserve"> </t>
    </r>
    <r>
      <rPr>
        <sz val="12"/>
        <color indexed="8"/>
        <rFont val="Times New Roman"/>
        <family val="1"/>
      </rPr>
      <t xml:space="preserve"> 2015 жылғы 27 ақпандағы Қазақстан Республикасы Қаржы министрлігінің № 143 бұйрығымен бекітілген нысандағы кірістер мен зияндар туралы есеп</t>
    </r>
  </si>
  <si>
    <t xml:space="preserve">3) есептік кезеңдегі ұсынылатын реттеліп көрсетілетін қызмет көлемі туралы  </t>
  </si>
  <si>
    <r>
      <rPr>
        <sz val="12"/>
        <rFont val="Times New Roman"/>
        <family val="1"/>
      </rPr>
      <t>Өлшем бірлігі</t>
    </r>
    <r>
      <rPr>
        <sz val="12"/>
        <color indexed="8"/>
        <rFont val="Times New Roman"/>
        <family val="1"/>
      </rPr>
      <t xml:space="preserve">       </t>
    </r>
  </si>
  <si>
    <t xml:space="preserve">Мұнай айдау көлемі </t>
  </si>
  <si>
    <t>мың тонна</t>
  </si>
  <si>
    <t>Жүкайналымы</t>
  </si>
  <si>
    <t xml:space="preserve">* 2015 жылғы 20 тамыздағы Қазақстан Республикасы Ұлттық экономика министрлігінің Табиғи монополияларды реттеу және  бәсекелестікті қорғау бойынша комитет Төрағасының № 343-ОД бұйрығымен бекітілген «Қазақстан-Қытай Құбыры» ЖШС  Кеңқияқ-Құмкөл магистралды мұнай құбыры арқылы мұнай айдау бойынша  ішкі нарықта реттеліп көрсетілетін қызметінің  тарифтік сметасының көрсеткіштері </t>
  </si>
  <si>
    <t xml:space="preserve">4) реттеліп көрсетілетін қызметті тұтынушылармен жүргізіліп отырған жұмыстар туралы </t>
  </si>
  <si>
    <t>Есептік кезеңде Кеңқияқ-Құмкөл мұнай құбыры бойынша тұтынушылармен 10 шарт жасалды. Бұл ретте  Кеңқияқ-Құмкөл мұнай құбырымен мұнай айналымының көлемі 76 %-ды құрайтын тарифтік сметада шақырымына 4 020 млн. тонна бекітілген көрсеткішінде шақырымына 3 074 млн. тонна құрады. Күн сайын айдау бойынша деректер өңделеді, мұнайдың тәулік сайынғы балансы жүргізіледі, олардың негізінде мұнайдың коммерциялық есебі бақыланады, тапсырушы және қабылдаушы тараптардың өзара әрекеттері үйлестіріледі. Мұнайдың сапасы мен мөлшеріне бақылауды Серіктестік «ҚазТрансОйл» тараптық ұйымын тарту арқылы жүзеге асырады. Тұтынушылардың қанағаттанушылығын бағалау мақсатында Серіктестік есептік кезеңде көрсетілетін қызметтердің сапасын арттыру үшін тұтынушыларға сауалнама жүргізілді. Тұтынушыларға толтыру үшін сауалнамалар жолданды. Барлық тұтынушылардан алынған сауалнамалар нәтижесі Серіктестік тарапынан ұсынылатын қызметтер сапасының жоғары көрсеткішін көрсетті және 100 %-дың 99%-ын құрады.</t>
  </si>
  <si>
    <r>
      <rPr>
        <u val="single"/>
        <sz val="12"/>
        <color indexed="40"/>
        <rFont val="Times New Roman"/>
        <family val="1"/>
      </rPr>
      <t>Сілтеме:</t>
    </r>
    <r>
      <rPr>
        <sz val="12"/>
        <color indexed="40"/>
        <rFont val="Times New Roman"/>
        <family val="1"/>
      </rPr>
      <t xml:space="preserve"> </t>
    </r>
    <r>
      <rPr>
        <sz val="12"/>
        <rFont val="Times New Roman"/>
        <family val="1"/>
      </rPr>
      <t>«Қазақстан-Қытай Құбыры» ЖШС тұтынушыларынан жауап алу а</t>
    </r>
    <r>
      <rPr>
        <sz val="12"/>
        <color indexed="8"/>
        <rFont val="Times New Roman"/>
        <family val="1"/>
      </rPr>
      <t xml:space="preserve">нкеталары </t>
    </r>
  </si>
  <si>
    <t xml:space="preserve">5) есеп беру кезеңіндегі уәкілетті ведомстволық орган бекіткен тарифтік сметаларды баптар бойынша орындау туралы </t>
  </si>
  <si>
    <t xml:space="preserve"> 2015 жылға «Қазақстан-Қытай Құбыры» ЖШС  Кеңқияқ-Құмкөл магистралды мұнай құбыры арқылы мұнай айдау бойынша  ішкі нарықта реттеліп көрсететін қызметтің тарифтік сметасының орындалуы  </t>
  </si>
  <si>
    <t xml:space="preserve">Өлшем бірлігі </t>
  </si>
  <si>
    <t xml:space="preserve">Бекітілген тарифтік сметада қарастырылған </t>
  </si>
  <si>
    <t>Тарифтік сметаның іс жүзінде қалыптасқан көрсеткіштері</t>
  </si>
  <si>
    <t>% ауытқулар</t>
  </si>
  <si>
    <t>Тауарлар өндіруге және қызметтер ұсынуға арналған шығындар</t>
  </si>
  <si>
    <t>оның ішінде</t>
  </si>
  <si>
    <t>Материалдық шығындар, барлығы</t>
  </si>
  <si>
    <t>шикізаттар мен материалдар</t>
  </si>
  <si>
    <t>ЖЖМ</t>
  </si>
  <si>
    <t>Еңбекке ақы төлеу шығындары, барлығы</t>
  </si>
  <si>
    <t>жалақы</t>
  </si>
  <si>
    <t>әлеуметтік салық</t>
  </si>
  <si>
    <t>Жөндеу, барлығы</t>
  </si>
  <si>
    <t xml:space="preserve">Негізгі құралдар құнының өсуіне алып келмейтін күрделі жөндеу </t>
  </si>
  <si>
    <t>Өзге шығындар, барлығы</t>
  </si>
  <si>
    <t xml:space="preserve">вневедомстводан тыс және өрттен қорғау </t>
  </si>
  <si>
    <t>әуе қызметтері</t>
  </si>
  <si>
    <t>П ж ТҚК жөніндегі қызметтер</t>
  </si>
  <si>
    <t>диагностикалық жұмыстар</t>
  </si>
  <si>
    <t>қондырғыларға және есептеу құралдарына техникалық қызмет көрсету</t>
  </si>
  <si>
    <t>байланыс жүйелеріне қызмет көрсету</t>
  </si>
  <si>
    <t>салық төлемдері мен алымдары</t>
  </si>
  <si>
    <t>мониторинг жасау және қоршаған ортаны қорғау</t>
  </si>
  <si>
    <t xml:space="preserve">күзет-өрт дабыл құралдарын ұстауға арналған шығындар </t>
  </si>
  <si>
    <t xml:space="preserve">автокөліктерге ағымдық жөндеулер және техникалық күтім көрсету </t>
  </si>
  <si>
    <t>ТҚК және оргтехниканы ТЖ, БҚ және ауа райын бақылау жүйесі</t>
  </si>
  <si>
    <t>мұнайды есепке алу тораптарын күрделі жөндеу және оған техникалық қызмет көрсету</t>
  </si>
  <si>
    <t>байланыс қызметтері</t>
  </si>
  <si>
    <t>вахтадағылардың тұруы</t>
  </si>
  <si>
    <t>сақтандыру</t>
  </si>
  <si>
    <t>даярлау және біліктілікті арттыру</t>
  </si>
  <si>
    <t>Кезең шығыстары, барлығы</t>
  </si>
  <si>
    <t>Жалпы және әкімшілік шығыстар, барлығы</t>
  </si>
  <si>
    <t>әкімшілік персоналдардың жалақысы</t>
  </si>
  <si>
    <t>банк қызметтері</t>
  </si>
  <si>
    <t>бөгде ұйымдардың қызметтері, барлығы</t>
  </si>
  <si>
    <t>ЖЖМ сатып алу</t>
  </si>
  <si>
    <t>көлік қызмететерін көрсету</t>
  </si>
  <si>
    <t>іссапарлық қызметтер</t>
  </si>
  <si>
    <t>салықтар</t>
  </si>
  <si>
    <t>басқа шығыстар, барлығы</t>
  </si>
  <si>
    <t>аудиторлық қызметтер</t>
  </si>
  <si>
    <t>заң қызметтері</t>
  </si>
  <si>
    <t>нотариальдық қызметтер</t>
  </si>
  <si>
    <t>кеңес беру қызметтері</t>
  </si>
  <si>
    <t>кеңсе тауарлары мен БҚ қызмет көрсету</t>
  </si>
  <si>
    <t>курьерлік қызмет, пошта</t>
  </si>
  <si>
    <t>әкімшілік ғимараттарға күтім жасау</t>
  </si>
  <si>
    <t>қаржыландыруды ұйымдастыру жөніндегі шығыстар</t>
  </si>
  <si>
    <t>Сыйақы төлеу шығыстары</t>
  </si>
  <si>
    <t>Қызмет көрсетуге кететін барлық шығындар</t>
  </si>
  <si>
    <t>Пайда (ДУП)</t>
  </si>
  <si>
    <t>Барлық табыстар</t>
  </si>
  <si>
    <t>Көрсетілетін қызметтердің көлемі</t>
  </si>
  <si>
    <t>Ішкі нарық тарифі (ҚҚС-сыз)</t>
  </si>
  <si>
    <t xml:space="preserve"> 1000км тонна үшін теңге</t>
  </si>
  <si>
    <t xml:space="preserve">6) келешектегі қызмет туралы (даму жоспарлары), соның ішінде реттеліп көрсетілетін қызмет тарифінің болжамды өзгерістері </t>
  </si>
  <si>
    <t xml:space="preserve">* Қазақстан Республикасы Ұлттық экономика министрлігінің Табиғи монополияларды реттеу және  бәсекелестікті қорғау бойынша комитетінің 2015 жылғы 30 наурыздағы № 129-ОД және Қазақстан Республикасы Энергетика министрлігінің 2015 жылғы 2 сәуірдегі №267 бірлескен бұйрықтарымен бекітілген Серіктестіктің 2015–2019 жылдарға арналған инвестициялық бағдарламаларынан алынған көрсеткіштер. </t>
  </si>
  <si>
    <t xml:space="preserve">Қазақстан Республикасы Ұлттық экономика министрлігінің Табиғи монополияларды реттеу және  бәсекелестікті қорғау бойынша комитетінің 2015 жылғы 30 наурыздағы № 129-ОД және Қазақстан Республикасы Энергетика министрлігінің 2015 жылғы 2 сәуірдегі № 267 бірлескен бұйрықтарымен бекітілген Серіктестіктің инвестициялық бағдарламаларын ары қарай жүзеге асыру    </t>
  </si>
  <si>
    <t xml:space="preserve">Исполнение тарифной сметы на регулируемую услугу по перекачке нефти по магистральному трубопроводу Кенкияк-Кумколь ТОО "Казахстанско-Китайский Трубопровод на внутренний рынок за 2016 год </t>
  </si>
  <si>
    <t>VII</t>
  </si>
  <si>
    <t xml:space="preserve">Нормативные технические потери </t>
  </si>
  <si>
    <t xml:space="preserve">Чистый доход </t>
  </si>
  <si>
    <t>Прибыль /(убыток)  до налогообложения</t>
  </si>
  <si>
    <t>Экономия /(расходы) по подоходному налогу</t>
  </si>
  <si>
    <t>В соответствии с Законом Республики Казахстан «О естественных монополиях» ТОО "Казахстанско-Китайский Трубопровод" ежегодно проводит отчет о деятельности перед потребителями и иными заинтересованными лицами в форме слушания. Принципами проведения ежегодных отчетов являются гласность, транспарентность деятельности субъекта естественной монополии (далее - СЕМ), а также соблюдение баланса интересов потребителей и субъектов естественной монополии. Ежегодный отчет содержит следующую информацию:</t>
  </si>
  <si>
    <t>Мероприятия инвестиционной программы</t>
  </si>
  <si>
    <t>* Показатели из Инвестиционной программы Товарищества на 2015 – 2019 годы, утвержденной совместным приказом Комитета по регулированию естественных монополий и защите конкуренции Министерства национальной экономики Республики Казахстан от 30 марта 2015 года №129-ОД и Министерства энергетики  Республики Казахстан от 2 апреля 2015 года №267</t>
  </si>
  <si>
    <t>* Показатели тарифной сметы на регулируемую услугу по перекачке нефти по магистральному трубопроводу "Кенкияк-Кумколь"  ТОО «Казахстанско-Китайский Трубопровод» на внутренний рынок, утвержденой приказом Председателя Комитета по регулированию естественных монополий и защите конкуренции Министерства национальной экономики Республики Казахстан от 20 августа 2015 года № 343-ОД</t>
  </si>
  <si>
    <t>За отчетный период по магистральному трубопроводу Кенкияк-Кумколь заключены 11 договоров с потребителями. При этом объем грузооборота нефти по нефтепроводу Кенкияк-Кумколь составил  3 045 млн. тонн при утвержденных показателях 4 055 млн. тонн в тарифной смете, что составляет 75%. Ежедневно ведется ежесуточный баланс нефти, обрабатываются данные по перекачке,  на основании которых контролируется учет коммерческих операций нефти, координируется взаимодействие сдающей и принимающей сторон. Контроль за качеством и количеством нефти осуществляется Товариществом с привлечением сторонней организации - АО «КазТрансОйл». В целях оценки удовлетворенности потребителей, в отчетном периоде Товариществом проводилось анкетирование потребителей на предмет повышения качества оказываемых услуг. Потребителям были направлены анкеты для заполнения. Результат полученных анкет от всех потребителей показал высокий показатель  качества предоставляемых услуг со стороны Товарищества и составил 98% из 100%</t>
  </si>
  <si>
    <t xml:space="preserve">1) Повышение экономической эффективности деятельности Товарищества путем сокращения финансовой нагрузки;                                                                                                                                                                                                                                                                                                                                                 2) Оптимизация бизнес-процессов путем внедрения автоматизации. 
</t>
  </si>
  <si>
    <r>
      <rPr>
        <u val="single"/>
        <sz val="12"/>
        <color indexed="40"/>
        <rFont val="Times New Roman"/>
        <family val="1"/>
      </rPr>
      <t>Ссылка:</t>
    </r>
    <r>
      <rPr>
        <sz val="12"/>
        <color indexed="40"/>
        <rFont val="Times New Roman"/>
        <family val="1"/>
      </rPr>
      <t xml:space="preserve"> </t>
    </r>
    <r>
      <rPr>
        <sz val="12"/>
        <color indexed="8"/>
        <rFont val="Times New Roman"/>
        <family val="1"/>
      </rPr>
      <t xml:space="preserve">Анкеты опроса потребителей ТОО "Казахстанско-Китайский Трубопровод" </t>
    </r>
  </si>
</sst>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 #,##0.00_-;_-* &quot;-&quot;??_-;_-@_-"/>
    <numFmt numFmtId="165" formatCode="0.0%"/>
    <numFmt numFmtId="166" formatCode="&quot;$&quot;#,##0_);\(&quot;$&quot;#,##0\)"/>
    <numFmt numFmtId="167" formatCode="_(&quot;$&quot;* #,##0_);_(&quot;$&quot;* \(#,##0\);_(&quot;$&quot;* &quot;-&quot;_);_(@_)"/>
    <numFmt numFmtId="168" formatCode="_(* #,##0.00_);_(* \(#,##0.00\);_(* &quot;-&quot;??_);_(@_)"/>
    <numFmt numFmtId="169" formatCode="General_)"/>
    <numFmt numFmtId="170" formatCode="#,##0_);\(#,##0\);&quot;- &quot;;&quot;  &quot;@"/>
    <numFmt numFmtId="171" formatCode="dd\ mmm\ yyyy_);;;&quot;  &quot;@"/>
    <numFmt numFmtId="172" formatCode="0.000"/>
    <numFmt numFmtId="173" formatCode="[$-409]d\-mmm\-yy;@"/>
    <numFmt numFmtId="174" formatCode="#,##0;\-#,##0;;@"/>
    <numFmt numFmtId="175" formatCode="* #,##0_);* \(#,##0\);&quot;-&quot;??_);@"/>
    <numFmt numFmtId="176" formatCode="0%_);\(0%\)"/>
    <numFmt numFmtId="177" formatCode="#,##0.0_);\(#,##0.0\)"/>
    <numFmt numFmtId="178" formatCode="_-* #,##0\ _đ_._-;\-* #,##0\ _đ_._-;_-* &quot;-&quot;\ _đ_._-;_-@_-"/>
    <numFmt numFmtId="179" formatCode="&quot;$&quot;#,##0\ ;\-&quot;$&quot;#,##0"/>
    <numFmt numFmtId="180" formatCode="&quot;$&quot;#,##0.00\ ;\(&quot;$&quot;#,##0.00\)"/>
    <numFmt numFmtId="181" formatCode="\60\4\7\:"/>
    <numFmt numFmtId="182" formatCode="_(* #,##0.0_);_(* \(#,##0.00\);_(* &quot;-&quot;??_);_(@_)"/>
    <numFmt numFmtId="183" formatCode="#,##0.000_);\(#,##0.000\)"/>
    <numFmt numFmtId="184" formatCode="&quot;$&quot;#,\);\(&quot;$&quot;#,##0\)"/>
    <numFmt numFmtId="185" formatCode="&quot;$&quot;#,\);\(&quot;$&quot;#,\)"/>
    <numFmt numFmtId="186" formatCode="&quot;$&quot;#,;\(&quot;$&quot;#,\)"/>
    <numFmt numFmtId="187" formatCode="&quot;$&quot;#,##0"/>
    <numFmt numFmtId="188" formatCode="_-* #,##0.00[$€-1]_-;\-* #,##0.00[$€-1]_-;_-* &quot;-&quot;??[$€-1]_-"/>
    <numFmt numFmtId="189" formatCode="\+0.0;\-0.0"/>
    <numFmt numFmtId="190" formatCode="\+0.0%;\-0.0%"/>
    <numFmt numFmtId="191" formatCode="[$-409]d\-mmm;@"/>
    <numFmt numFmtId="192" formatCode="_(#,##0;\(#,##0\);\-;&quot;  &quot;@"/>
    <numFmt numFmtId="193" formatCode="_(* #,##0,_);_(* \(#,##0,\);_(* &quot;-&quot;_);_(@_)"/>
    <numFmt numFmtId="194" formatCode="\$#,##0_);&quot;($&quot;#,##0\)"/>
    <numFmt numFmtId="195" formatCode="_(* #,##0.0_);_(* \(#,##0.00\);_(* \-??_);_(@_)"/>
    <numFmt numFmtId="196" formatCode="\$#,\);&quot;($&quot;#,##0\)"/>
    <numFmt numFmtId="197" formatCode="d\-mmm;@"/>
    <numFmt numFmtId="198" formatCode="* #,##0_);* \(#,##0\);\-??_);@"/>
    <numFmt numFmtId="199" formatCode="_-* #,##0.00[$€-1]_-;\-* #,##0.00[$€-1]_-;_-* \-??[$€-1]_-"/>
    <numFmt numFmtId="200" formatCode="\$#,##0\ ;&quot;-$&quot;#,##0"/>
    <numFmt numFmtId="201" formatCode="\$#,##0.00\ ;&quot;($&quot;#,##0.00\)"/>
    <numFmt numFmtId="202" formatCode="_(* #,##0,_);_(* \(#,##0,\);_(* \-_);_(@_)"/>
    <numFmt numFmtId="203" formatCode="\60&quot;47:&quot;"/>
    <numFmt numFmtId="204" formatCode="\$#,\);&quot;($&quot;#,\)"/>
    <numFmt numFmtId="205" formatCode="\$#,;&quot;($&quot;#,\)"/>
    <numFmt numFmtId="206" formatCode="_(* #.##0.00_);_(* \(#.##0.00\);_(* &quot;-&quot;??_);_(@_)"/>
    <numFmt numFmtId="207" formatCode="_(* #,##0_);_(* \(#,##0\);_(* &quot;-&quot;_);_(@_)"/>
    <numFmt numFmtId="208" formatCode="&quot;$&quot;#,##0_);[Red]\(&quot;$&quot;#,##0\)"/>
    <numFmt numFmtId="209" formatCode="#,##0_);[Red]\(#,##0\);\-_)"/>
    <numFmt numFmtId="210" formatCode="_-* #,##0\ _P_t_s_-;\-* #,##0\ _P_t_s_-;_-* &quot;-&quot;\ _P_t_s_-;_-@_-"/>
    <numFmt numFmtId="211" formatCode="_-* #,##0.00\ _P_t_s_-;\-* #,##0.00\ _P_t_s_-;_-* &quot;-&quot;??\ _P_t_s_-;_-@_-"/>
    <numFmt numFmtId="212" formatCode="_-* #,##0\ &quot;Pts&quot;_-;\-* #,##0\ &quot;Pts&quot;_-;_-* &quot;-&quot;\ &quot;Pts&quot;_-;_-@_-"/>
    <numFmt numFmtId="213" formatCode="_-* #,##0.00\ &quot;Pts&quot;_-;\-* #,##0.00\ &quot;Pts&quot;_-;_-* &quot;-&quot;??\ &quot;Pts&quot;_-;_-@_-"/>
    <numFmt numFmtId="214" formatCode="0.0_)"/>
    <numFmt numFmtId="215" formatCode="&quot;error&quot;;&quot;error&quot;;&quot;OK&quot;;&quot;  &quot;@"/>
    <numFmt numFmtId="216" formatCode="m/d/yy\ h:mm"/>
    <numFmt numFmtId="217" formatCode="_([$€-2]* #,##0.00_);_([$€-2]* \(#,##0.00\);_([$€-2]* &quot;-&quot;??_)"/>
    <numFmt numFmtId="218" formatCode="#,##0.0000_);\(#,##0.0000\);&quot;- &quot;;&quot;  &quot;@"/>
    <numFmt numFmtId="219" formatCode="#,##0.00&quot; $&quot;;[Red]\-#,##0.00&quot; $&quot;"/>
    <numFmt numFmtId="220" formatCode="mmm\ dd\,\ yyyy"/>
    <numFmt numFmtId="221" formatCode="mmm\-yyyy"/>
    <numFmt numFmtId="222" formatCode="yyyy"/>
    <numFmt numFmtId="223" formatCode="&quot;$&quot;#,##0.00_);[Red]\(&quot;$&quot;#,##0.00\)"/>
    <numFmt numFmtId="224" formatCode="0.0000"/>
    <numFmt numFmtId="225" formatCode="_(&quot;$&quot;* #,##0.00_);_(&quot;$&quot;* \(#,##0.00\);_(&quot;$&quot;* &quot;-&quot;??_);_(@_)"/>
    <numFmt numFmtId="226" formatCode=";;&quot;zero&quot;;&quot;  &quot;@"/>
    <numFmt numFmtId="227" formatCode="#,##0.0"/>
  </numFmts>
  <fonts count="149">
    <font>
      <sz val="11"/>
      <color theme="1"/>
      <name val="Calibri"/>
      <family val="2"/>
    </font>
    <font>
      <sz val="11"/>
      <color indexed="8"/>
      <name val="Calibri"/>
      <family val="2"/>
    </font>
    <font>
      <sz val="12"/>
      <color indexed="8"/>
      <name val="Times New Roman"/>
      <family val="1"/>
    </font>
    <font>
      <b/>
      <sz val="12"/>
      <color indexed="8"/>
      <name val="Times New Roman"/>
      <family val="1"/>
    </font>
    <font>
      <sz val="10"/>
      <color indexed="8"/>
      <name val="Arial"/>
      <family val="2"/>
    </font>
    <font>
      <sz val="10"/>
      <name val="Arial Cyr"/>
      <family val="0"/>
    </font>
    <font>
      <sz val="12"/>
      <name val="Times New Roman"/>
      <family val="1"/>
    </font>
    <font>
      <sz val="10"/>
      <name val="Times New Roman"/>
      <family val="1"/>
    </font>
    <font>
      <sz val="8"/>
      <name val="Arial"/>
      <family val="2"/>
    </font>
    <font>
      <sz val="10"/>
      <name val="Arial"/>
      <family val="2"/>
    </font>
    <font>
      <sz val="10"/>
      <color indexed="12"/>
      <name val="Arial"/>
      <family val="2"/>
    </font>
    <font>
      <b/>
      <sz val="10"/>
      <name val="Arial Cyr"/>
      <family val="2"/>
    </font>
    <font>
      <b/>
      <sz val="10"/>
      <name val="Arial"/>
      <family val="2"/>
    </font>
    <font>
      <sz val="8"/>
      <name val="Helv"/>
      <family val="0"/>
    </font>
    <font>
      <sz val="10"/>
      <name val="Helv"/>
      <family val="0"/>
    </font>
    <font>
      <sz val="10"/>
      <color indexed="8"/>
      <name val="MS Sans Serif"/>
      <family val="2"/>
    </font>
    <font>
      <sz val="9"/>
      <name val="Arial"/>
      <family val="2"/>
    </font>
    <font>
      <sz val="1"/>
      <color indexed="8"/>
      <name val="Courier"/>
      <family val="3"/>
    </font>
    <font>
      <b/>
      <sz val="1"/>
      <color indexed="8"/>
      <name val="Courier"/>
      <family val="3"/>
    </font>
    <font>
      <sz val="14"/>
      <name val="–?’©"/>
      <family val="1"/>
    </font>
    <font>
      <b/>
      <sz val="10"/>
      <name val="MS Sans Serif"/>
      <family val="2"/>
    </font>
    <font>
      <sz val="9"/>
      <name val="Times New Roman"/>
      <family val="1"/>
    </font>
    <font>
      <sz val="10"/>
      <name val="Courier"/>
      <family val="3"/>
    </font>
    <font>
      <b/>
      <sz val="8"/>
      <name val="Arial"/>
      <family val="2"/>
    </font>
    <font>
      <sz val="10"/>
      <name val="MS Sans Serif"/>
      <family val="2"/>
    </font>
    <font>
      <sz val="12"/>
      <name val="Tms Rmn"/>
      <family val="0"/>
    </font>
    <font>
      <b/>
      <u val="singleAccounting"/>
      <sz val="9"/>
      <name val="Times New Roman"/>
      <family val="1"/>
    </font>
    <font>
      <sz val="9"/>
      <color indexed="8"/>
      <name val="Arial"/>
      <family val="2"/>
    </font>
    <font>
      <b/>
      <sz val="12"/>
      <name val="Arial"/>
      <family val="2"/>
    </font>
    <font>
      <b/>
      <sz val="10"/>
      <color indexed="58"/>
      <name val="Arial"/>
      <family val="2"/>
    </font>
    <font>
      <b/>
      <sz val="10"/>
      <color indexed="18"/>
      <name val="Arial"/>
      <family val="2"/>
    </font>
    <font>
      <b/>
      <sz val="10"/>
      <color indexed="10"/>
      <name val="Book Antiqua"/>
      <family val="1"/>
    </font>
    <font>
      <b/>
      <sz val="10"/>
      <color indexed="18"/>
      <name val="Arial Tur"/>
      <family val="2"/>
    </font>
    <font>
      <sz val="10"/>
      <name val="NTHelvetica/Cyrillic"/>
      <family val="0"/>
    </font>
    <font>
      <b/>
      <sz val="10"/>
      <color indexed="10"/>
      <name val="Arial"/>
      <family val="2"/>
    </font>
    <font>
      <sz val="14"/>
      <name val="¾©"/>
      <family val="1"/>
    </font>
    <font>
      <b/>
      <sz val="10"/>
      <color indexed="12"/>
      <name val="Arial Cyr"/>
      <family val="2"/>
    </font>
    <font>
      <sz val="1"/>
      <color indexed="8"/>
      <name val="Courier New"/>
      <family val="3"/>
    </font>
    <font>
      <b/>
      <sz val="1"/>
      <color indexed="8"/>
      <name val="Courier New"/>
      <family val="3"/>
    </font>
    <font>
      <sz val="10"/>
      <name val="Courier New"/>
      <family val="3"/>
    </font>
    <font>
      <b/>
      <u val="single"/>
      <sz val="9"/>
      <name val="Times New Roman"/>
      <family val="1"/>
    </font>
    <font>
      <sz val="10"/>
      <color indexed="8"/>
      <name val="Arial Unicode MS"/>
      <family val="2"/>
    </font>
    <font>
      <sz val="8"/>
      <color indexed="8"/>
      <name val="Tahoma"/>
      <family val="2"/>
    </font>
    <font>
      <sz val="11"/>
      <color indexed="9"/>
      <name val="Calibri"/>
      <family val="2"/>
    </font>
    <font>
      <sz val="11"/>
      <color indexed="20"/>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sz val="12"/>
      <name val="Univers (WN)"/>
      <family val="2"/>
    </font>
    <font>
      <b/>
      <sz val="15"/>
      <color indexed="62"/>
      <name val="Calibri"/>
      <family val="2"/>
    </font>
    <font>
      <b/>
      <sz val="13"/>
      <color indexed="62"/>
      <name val="Calibri"/>
      <family val="2"/>
    </font>
    <font>
      <b/>
      <sz val="11"/>
      <color indexed="62"/>
      <name val="Calibri"/>
      <family val="2"/>
    </font>
    <font>
      <b/>
      <sz val="10"/>
      <color indexed="56"/>
      <name val="Arial"/>
      <family val="2"/>
    </font>
    <font>
      <sz val="10"/>
      <color indexed="56"/>
      <name val="Arial"/>
      <family val="2"/>
    </font>
    <font>
      <sz val="11"/>
      <color indexed="53"/>
      <name val="Calibri"/>
      <family val="2"/>
    </font>
    <font>
      <sz val="11"/>
      <color indexed="60"/>
      <name val="Calibri"/>
      <family val="2"/>
    </font>
    <font>
      <b/>
      <sz val="11"/>
      <color indexed="63"/>
      <name val="Calibri"/>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
      <u val="single"/>
      <sz val="7.5"/>
      <color indexed="12"/>
      <name val="Arial Cyr"/>
      <family val="0"/>
    </font>
    <font>
      <sz val="10"/>
      <color indexed="8"/>
      <name val="Arial Cyr"/>
      <family val="2"/>
    </font>
    <font>
      <sz val="12"/>
      <name val="??"/>
      <family val="0"/>
    </font>
    <font>
      <sz val="12"/>
      <name val="Times New Roman Cyr"/>
      <family val="1"/>
    </font>
    <font>
      <b/>
      <sz val="8"/>
      <color indexed="10"/>
      <name val="NTTimes/Cyrillic"/>
      <family val="2"/>
    </font>
    <font>
      <sz val="8"/>
      <color indexed="10"/>
      <name val="Arial Cyr"/>
      <family val="2"/>
    </font>
    <font>
      <b/>
      <sz val="8"/>
      <color indexed="10"/>
      <name val="Arial Cyr"/>
      <family val="2"/>
    </font>
    <font>
      <sz val="10"/>
      <color indexed="8"/>
      <name val="Helv"/>
      <family val="0"/>
    </font>
    <font>
      <sz val="10"/>
      <name val="Times New Roman Cyr"/>
      <family val="1"/>
    </font>
    <font>
      <b/>
      <sz val="11"/>
      <name val="Arial"/>
      <family val="2"/>
    </font>
    <font>
      <b/>
      <u val="single"/>
      <sz val="11"/>
      <name val="Arial"/>
      <family val="2"/>
    </font>
    <font>
      <sz val="11"/>
      <color indexed="8"/>
      <name val="宋体"/>
      <family val="0"/>
    </font>
    <font>
      <sz val="11"/>
      <color indexed="9"/>
      <name val="宋体"/>
      <family val="0"/>
    </font>
    <font>
      <b/>
      <sz val="11"/>
      <color indexed="52"/>
      <name val="Calibri"/>
      <family val="2"/>
    </font>
    <font>
      <b/>
      <sz val="8"/>
      <color indexed="12"/>
      <name val="NTTimes/Cyrillic"/>
      <family val="2"/>
    </font>
    <font>
      <sz val="10"/>
      <color indexed="22"/>
      <name val="Arial"/>
      <family val="2"/>
    </font>
    <font>
      <i/>
      <sz val="10"/>
      <name val="Arial"/>
      <family val="2"/>
    </font>
    <font>
      <sz val="10"/>
      <name val="Times New Roman CE"/>
      <family val="1"/>
    </font>
    <font>
      <u val="single"/>
      <sz val="12"/>
      <color indexed="36"/>
      <name val="Times New Roman"/>
      <family val="1"/>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52"/>
      <name val="Calibri"/>
      <family val="2"/>
    </font>
    <font>
      <sz val="8"/>
      <name val="Times New Roman"/>
      <family val="1"/>
    </font>
    <font>
      <sz val="10"/>
      <name val="Arial CE"/>
      <family val="2"/>
    </font>
    <font>
      <sz val="8"/>
      <name val="Arial CE"/>
      <family val="2"/>
    </font>
    <font>
      <b/>
      <sz val="8"/>
      <name val="NTTimes/Cyrillic"/>
      <family val="2"/>
    </font>
    <font>
      <sz val="11"/>
      <name val="?? ???"/>
      <family val="1"/>
    </font>
    <font>
      <sz val="8"/>
      <name val="NTTimes/Cyrillic"/>
      <family val="2"/>
    </font>
    <font>
      <b/>
      <sz val="10"/>
      <color indexed="16"/>
      <name val="NTTimes/Cyrillic"/>
      <family val="2"/>
    </font>
    <font>
      <sz val="8"/>
      <color indexed="12"/>
      <name val="NTTimes/Cyrillic"/>
      <family val="2"/>
    </font>
    <font>
      <b/>
      <sz val="8"/>
      <color indexed="17"/>
      <name val="NTTimes/Cyrillic"/>
      <family val="2"/>
    </font>
    <font>
      <sz val="12"/>
      <name val="Arial"/>
      <family val="2"/>
    </font>
    <font>
      <sz val="10"/>
      <name val="TextBook"/>
      <family val="0"/>
    </font>
    <font>
      <sz val="12"/>
      <name val="宋体"/>
      <family val="0"/>
    </font>
    <font>
      <u val="single"/>
      <sz val="10"/>
      <color indexed="20"/>
      <name val="Arial Cyr"/>
      <family val="0"/>
    </font>
    <font>
      <sz val="11"/>
      <color indexed="17"/>
      <name val="宋体"/>
      <family val="0"/>
    </font>
    <font>
      <sz val="11"/>
      <color indexed="2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9"/>
      <name val="宋体"/>
      <family val="0"/>
    </font>
    <font>
      <b/>
      <sz val="11"/>
      <color indexed="8"/>
      <name val="宋体"/>
      <family val="0"/>
    </font>
    <font>
      <i/>
      <sz val="11"/>
      <color indexed="23"/>
      <name val="宋体"/>
      <family val="0"/>
    </font>
    <font>
      <sz val="11"/>
      <color indexed="10"/>
      <name val="宋体"/>
      <family val="0"/>
    </font>
    <font>
      <b/>
      <sz val="11"/>
      <color indexed="52"/>
      <name val="宋体"/>
      <family val="0"/>
    </font>
    <font>
      <sz val="11"/>
      <color indexed="62"/>
      <name val="宋体"/>
      <family val="0"/>
    </font>
    <font>
      <b/>
      <sz val="11"/>
      <color indexed="63"/>
      <name val="宋体"/>
      <family val="0"/>
    </font>
    <font>
      <sz val="11"/>
      <color indexed="60"/>
      <name val="宋体"/>
      <family val="0"/>
    </font>
    <font>
      <sz val="11"/>
      <color indexed="52"/>
      <name val="宋体"/>
      <family val="0"/>
    </font>
    <font>
      <i/>
      <sz val="12"/>
      <name val="Times New Roman"/>
      <family val="1"/>
    </font>
    <font>
      <b/>
      <sz val="12"/>
      <name val="Times New Roman"/>
      <family val="1"/>
    </font>
    <font>
      <u val="single"/>
      <sz val="12"/>
      <color indexed="40"/>
      <name val="Times New Roman"/>
      <family val="1"/>
    </font>
    <font>
      <sz val="12"/>
      <color indexed="40"/>
      <name val="Times New Roman"/>
      <family val="1"/>
    </font>
    <font>
      <sz val="11"/>
      <color indexed="62"/>
      <name val="Calibri"/>
      <family val="2"/>
    </font>
    <font>
      <u val="single"/>
      <sz val="11"/>
      <color indexed="12"/>
      <name val="Calibri"/>
      <family val="2"/>
    </font>
    <font>
      <b/>
      <sz val="18"/>
      <color indexed="56"/>
      <name val="Cambria"/>
      <family val="2"/>
    </font>
    <font>
      <u val="single"/>
      <sz val="11"/>
      <color indexed="20"/>
      <name val="Calibri"/>
      <family val="2"/>
    </font>
    <font>
      <i/>
      <sz val="12"/>
      <color indexed="8"/>
      <name val="Times New Roman"/>
      <family val="1"/>
    </font>
    <font>
      <sz val="11"/>
      <color theme="0"/>
      <name val="Calibri"/>
      <family val="2"/>
    </font>
    <font>
      <sz val="10"/>
      <color theme="1"/>
      <name val="Arial Unicode MS"/>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i/>
      <sz val="12"/>
      <color theme="1"/>
      <name val="Times New Roman"/>
      <family val="1"/>
    </font>
  </fonts>
  <fills count="71">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35"/>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55"/>
        <bgColor indexed="64"/>
      </patternFill>
    </fill>
    <fill>
      <patternFill patternType="solid">
        <fgColor indexed="44"/>
        <bgColor indexed="64"/>
      </patternFill>
    </fill>
    <fill>
      <patternFill patternType="solid">
        <fgColor indexed="57"/>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23"/>
        <bgColor indexed="64"/>
      </patternFill>
    </fill>
    <fill>
      <patternFill patternType="solid">
        <fgColor indexed="15"/>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indexed="50"/>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lightUp">
        <fgColor indexed="22"/>
        <bgColor indexed="35"/>
      </patternFill>
    </fill>
    <fill>
      <patternFill patternType="solid">
        <fgColor indexed="31"/>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right/>
      <top style="thin"/>
      <bottom style="double"/>
    </border>
    <border>
      <left/>
      <right/>
      <top style="thin">
        <color indexed="8"/>
      </top>
      <bottom style="double">
        <color indexed="8"/>
      </bottom>
    </border>
    <border>
      <left/>
      <right style="thin"/>
      <top/>
      <bottom style="thin"/>
    </border>
    <border>
      <left/>
      <right/>
      <top style="thin"/>
      <bottom/>
    </border>
    <border>
      <left/>
      <right/>
      <top style="thin">
        <color indexed="8"/>
      </top>
      <bottom/>
    </border>
    <border>
      <left style="thin">
        <color indexed="23"/>
      </left>
      <right style="thin">
        <color indexed="23"/>
      </right>
      <top style="thin">
        <color indexed="23"/>
      </top>
      <bottom style="thin">
        <color indexed="23"/>
      </bottom>
    </border>
    <border>
      <left style="medium"/>
      <right style="medium"/>
      <top style="medium"/>
      <bottom style="medium"/>
    </border>
    <border>
      <left style="double">
        <color indexed="63"/>
      </left>
      <right style="double">
        <color indexed="63"/>
      </right>
      <top style="double">
        <color indexed="63"/>
      </top>
      <bottom style="double">
        <color indexed="63"/>
      </bottom>
    </border>
    <border>
      <left style="thin"/>
      <right style="thin"/>
      <top style="thin"/>
      <bottom/>
    </border>
    <border>
      <left/>
      <right/>
      <top style="double"/>
      <bottom style="double"/>
    </border>
    <border>
      <left/>
      <right/>
      <top style="double">
        <color indexed="8"/>
      </top>
      <bottom style="double">
        <color indexed="8"/>
      </bottom>
    </border>
    <border>
      <left style="hair">
        <color indexed="8"/>
      </left>
      <right style="hair">
        <color indexed="8"/>
      </right>
      <top style="hair">
        <color indexed="8"/>
      </top>
      <bottom style="hair">
        <color indexed="8"/>
      </bottom>
    </border>
    <border>
      <left style="hair"/>
      <right style="hair"/>
      <top style="hair"/>
      <bottom style="hair"/>
    </border>
    <border>
      <left style="medium"/>
      <right style="thin"/>
      <top style="medium"/>
      <bottom style="thin"/>
    </border>
    <border>
      <left/>
      <right/>
      <top style="medium"/>
      <bottom style="medium"/>
    </border>
    <border>
      <left/>
      <right/>
      <top style="medium">
        <color indexed="8"/>
      </top>
      <bottom style="medium">
        <color indexed="8"/>
      </bottom>
    </border>
    <border>
      <left/>
      <right/>
      <top style="thin"/>
      <bottom style="thin"/>
    </border>
    <border>
      <left/>
      <right/>
      <top style="thin">
        <color indexed="8"/>
      </top>
      <bottom style="thin">
        <color indexed="8"/>
      </bottom>
    </border>
    <border>
      <left/>
      <right/>
      <top/>
      <bottom style="medium"/>
    </border>
    <border>
      <left/>
      <right/>
      <top/>
      <bottom style="thick">
        <color indexed="49"/>
      </bottom>
    </border>
    <border>
      <left>
        <color indexed="63"/>
      </left>
      <right>
        <color indexed="63"/>
      </right>
      <top>
        <color indexed="63"/>
      </top>
      <bottom style="thick">
        <color indexed="62"/>
      </bottom>
    </border>
    <border>
      <left/>
      <right/>
      <top/>
      <bottom style="thick">
        <color indexed="55"/>
      </bottom>
    </border>
    <border>
      <left>
        <color indexed="63"/>
      </left>
      <right>
        <color indexed="63"/>
      </right>
      <top>
        <color indexed="63"/>
      </top>
      <bottom style="thick">
        <color indexed="22"/>
      </bottom>
    </border>
    <border>
      <left/>
      <right/>
      <top/>
      <bottom style="medium">
        <color indexed="55"/>
      </bottom>
    </border>
    <border>
      <left>
        <color indexed="63"/>
      </left>
      <right>
        <color indexed="63"/>
      </right>
      <top>
        <color indexed="63"/>
      </top>
      <bottom style="medium">
        <color indexed="30"/>
      </bottom>
    </border>
    <border>
      <left/>
      <right/>
      <top/>
      <bottom style="medium">
        <color indexed="8"/>
      </bottom>
    </border>
    <border>
      <left style="thin"/>
      <right style="thin"/>
      <top style="thin"/>
      <bottom style="thin"/>
    </border>
    <border>
      <left/>
      <right/>
      <top/>
      <bottom style="double">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right/>
      <top style="thin">
        <color indexed="49"/>
      </top>
      <bottom style="double">
        <color indexed="49"/>
      </bottom>
    </border>
    <border>
      <left>
        <color indexed="63"/>
      </left>
      <right>
        <color indexed="63"/>
      </right>
      <top style="thin">
        <color indexed="62"/>
      </top>
      <bottom style="double">
        <color indexed="62"/>
      </bottom>
    </border>
    <border>
      <left style="hair"/>
      <right/>
      <top style="hair"/>
      <bottom style="hair">
        <color indexed="9"/>
      </bottom>
    </border>
    <border>
      <left style="hair">
        <color indexed="8"/>
      </left>
      <right/>
      <top style="hair">
        <color indexed="8"/>
      </top>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style="thin">
        <color indexed="8"/>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33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15" fillId="0" borderId="0">
      <alignment/>
      <protection/>
    </xf>
    <xf numFmtId="0" fontId="15" fillId="0" borderId="0">
      <alignment/>
      <protection/>
    </xf>
    <xf numFmtId="0" fontId="9" fillId="0" borderId="0">
      <alignment/>
      <protection/>
    </xf>
    <xf numFmtId="0" fontId="9" fillId="0" borderId="0">
      <alignment/>
      <protection/>
    </xf>
    <xf numFmtId="0" fontId="9" fillId="0" borderId="0">
      <alignment/>
      <protection/>
    </xf>
    <xf numFmtId="0" fontId="5" fillId="0" borderId="0">
      <alignment/>
      <protection/>
    </xf>
    <xf numFmtId="0" fontId="5" fillId="0" borderId="0">
      <alignment/>
      <protection/>
    </xf>
    <xf numFmtId="0" fontId="6" fillId="0" borderId="0">
      <alignment/>
      <protection/>
    </xf>
    <xf numFmtId="168" fontId="68" fillId="0" borderId="0" applyFont="0" applyFill="0" applyBorder="0" applyAlignment="0" applyProtection="0"/>
    <xf numFmtId="0" fontId="9" fillId="0" borderId="0" applyNumberFormat="0" applyFill="0" applyBorder="0" applyAlignment="0" applyProtection="0"/>
    <xf numFmtId="0" fontId="69" fillId="0" borderId="0">
      <alignment/>
      <protection/>
    </xf>
    <xf numFmtId="0" fontId="9" fillId="0" borderId="0" applyFont="0" applyFill="0" applyBorder="0" applyAlignment="0" applyProtection="0"/>
    <xf numFmtId="0" fontId="9" fillId="0" borderId="0" applyFont="0" applyFill="0" applyBorder="0" applyAlignment="0" applyProtection="0"/>
    <xf numFmtId="0" fontId="9"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9" fillId="0" borderId="0">
      <alignment/>
      <protection/>
    </xf>
    <xf numFmtId="0" fontId="9"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16" fillId="0" borderId="0">
      <alignment vertical="top"/>
      <protection/>
    </xf>
    <xf numFmtId="0" fontId="16" fillId="0" borderId="0">
      <alignment vertical="top"/>
      <protection/>
    </xf>
    <xf numFmtId="0" fontId="16" fillId="0" borderId="0">
      <alignment vertical="top"/>
      <protection/>
    </xf>
    <xf numFmtId="0" fontId="14" fillId="0" borderId="0">
      <alignment/>
      <protection/>
    </xf>
    <xf numFmtId="0" fontId="5" fillId="0" borderId="0">
      <alignment/>
      <protection/>
    </xf>
    <xf numFmtId="0" fontId="5"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9"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1" fontId="70" fillId="0" borderId="0">
      <alignment/>
      <protection/>
    </xf>
    <xf numFmtId="1" fontId="70" fillId="0" borderId="0">
      <alignment/>
      <protection/>
    </xf>
    <xf numFmtId="1" fontId="70"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1"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2"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1" fontId="70"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9"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9" fillId="0" borderId="0">
      <alignment/>
      <protection/>
    </xf>
    <xf numFmtId="0" fontId="9" fillId="0" borderId="0">
      <alignment/>
      <protection/>
    </xf>
    <xf numFmtId="0" fontId="5" fillId="0" borderId="0">
      <alignment/>
      <protection/>
    </xf>
    <xf numFmtId="0" fontId="9"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9" fillId="0" borderId="0" applyFont="0" applyFill="0" applyBorder="0" applyAlignment="0" applyProtection="0"/>
    <xf numFmtId="0" fontId="5"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9" fillId="0" borderId="0">
      <alignment/>
      <protection/>
    </xf>
    <xf numFmtId="0" fontId="9" fillId="0" borderId="0">
      <alignment/>
      <protection/>
    </xf>
    <xf numFmtId="0" fontId="5" fillId="0" borderId="0">
      <alignment/>
      <protection/>
    </xf>
    <xf numFmtId="0" fontId="9"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9" fillId="0" borderId="0" applyFont="0" applyFill="0" applyBorder="0" applyAlignment="0" applyProtection="0"/>
    <xf numFmtId="0" fontId="5" fillId="0" borderId="0">
      <alignment/>
      <protection/>
    </xf>
    <xf numFmtId="0" fontId="9"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9"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9" fillId="0" borderId="0">
      <alignment/>
      <protection/>
    </xf>
    <xf numFmtId="0" fontId="9"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9" fillId="0" borderId="0">
      <alignment/>
      <protection/>
    </xf>
    <xf numFmtId="0" fontId="9" fillId="0" borderId="0">
      <alignment/>
      <protection/>
    </xf>
    <xf numFmtId="0" fontId="5" fillId="0" borderId="0">
      <alignment/>
      <protection/>
    </xf>
    <xf numFmtId="0" fontId="9"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9" fillId="0" borderId="0">
      <alignment/>
      <protection/>
    </xf>
    <xf numFmtId="0" fontId="9" fillId="0" borderId="0">
      <alignment/>
      <protection/>
    </xf>
    <xf numFmtId="0" fontId="5" fillId="0" borderId="0">
      <alignment/>
      <protection/>
    </xf>
    <xf numFmtId="0" fontId="5"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4" fillId="0" borderId="0">
      <alignment/>
      <protection/>
    </xf>
    <xf numFmtId="0" fontId="15" fillId="0" borderId="0">
      <alignment/>
      <protection/>
    </xf>
    <xf numFmtId="0" fontId="1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73" fillId="0" borderId="0">
      <alignment/>
      <protection/>
    </xf>
    <xf numFmtId="0" fontId="73" fillId="0" borderId="0">
      <alignment/>
      <protection/>
    </xf>
    <xf numFmtId="0" fontId="5" fillId="0" borderId="0">
      <alignment/>
      <protection/>
    </xf>
    <xf numFmtId="0" fontId="9" fillId="0" borderId="0">
      <alignment/>
      <protection/>
    </xf>
    <xf numFmtId="0" fontId="9" fillId="0" borderId="0">
      <alignment/>
      <protection/>
    </xf>
    <xf numFmtId="0" fontId="5"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9" fillId="0" borderId="0" applyFon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15" fillId="0" borderId="0">
      <alignment/>
      <protection/>
    </xf>
    <xf numFmtId="0" fontId="15" fillId="0" borderId="0">
      <alignment/>
      <protection/>
    </xf>
    <xf numFmtId="0" fontId="15" fillId="0" borderId="0">
      <alignment/>
      <protection/>
    </xf>
    <xf numFmtId="4" fontId="74"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4" fontId="74" fillId="0" borderId="0">
      <alignment vertical="center"/>
      <protection/>
    </xf>
    <xf numFmtId="0" fontId="15" fillId="0" borderId="0">
      <alignment/>
      <protection/>
    </xf>
    <xf numFmtId="0" fontId="1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4" fillId="0" borderId="0">
      <alignment/>
      <protection/>
    </xf>
    <xf numFmtId="0" fontId="14" fillId="0" borderId="0">
      <alignment/>
      <protection/>
    </xf>
    <xf numFmtId="0" fontId="1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6" fillId="0" borderId="0">
      <alignment/>
      <protection/>
    </xf>
    <xf numFmtId="0" fontId="14" fillId="0" borderId="0">
      <alignment/>
      <protection/>
    </xf>
    <xf numFmtId="0" fontId="16" fillId="0" borderId="0">
      <alignment vertical="top"/>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4" fillId="0" borderId="0">
      <alignment/>
      <protection/>
    </xf>
    <xf numFmtId="0" fontId="6" fillId="0" borderId="0">
      <alignment/>
      <protection/>
    </xf>
    <xf numFmtId="0" fontId="6"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6"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16" fillId="0" borderId="0">
      <alignment vertical="top"/>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73" fillId="0" borderId="0">
      <alignment/>
      <protection/>
    </xf>
    <xf numFmtId="0" fontId="16" fillId="0" borderId="0">
      <alignment vertical="top"/>
      <protection/>
    </xf>
    <xf numFmtId="0" fontId="5"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4"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7" fillId="0" borderId="0">
      <alignment/>
      <protection locked="0"/>
    </xf>
    <xf numFmtId="0" fontId="17" fillId="0" borderId="0">
      <alignment/>
      <protection locked="0"/>
    </xf>
    <xf numFmtId="0" fontId="37" fillId="0" borderId="0">
      <alignment/>
      <protection locked="0"/>
    </xf>
    <xf numFmtId="44"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37" fillId="0" borderId="0">
      <alignment/>
      <protection locked="0"/>
    </xf>
    <xf numFmtId="44"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37" fillId="0" borderId="0">
      <alignment/>
      <protection locked="0"/>
    </xf>
    <xf numFmtId="44" fontId="17" fillId="0" borderId="0">
      <alignment/>
      <protection locked="0"/>
    </xf>
    <xf numFmtId="0" fontId="17" fillId="0" borderId="0">
      <alignment/>
      <protection locked="0"/>
    </xf>
    <xf numFmtId="0" fontId="9" fillId="0" borderId="0">
      <alignment/>
      <protection/>
    </xf>
    <xf numFmtId="0" fontId="18" fillId="0" borderId="0">
      <alignment/>
      <protection locked="0"/>
    </xf>
    <xf numFmtId="0" fontId="18" fillId="0" borderId="0">
      <alignment/>
      <protection locked="0"/>
    </xf>
    <xf numFmtId="0" fontId="3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38" fillId="0" borderId="0">
      <alignment/>
      <protection locked="0"/>
    </xf>
    <xf numFmtId="0" fontId="18" fillId="0" borderId="0">
      <alignment/>
      <protection locked="0"/>
    </xf>
    <xf numFmtId="0" fontId="18" fillId="0" borderId="0">
      <alignment/>
      <protection locked="0"/>
    </xf>
    <xf numFmtId="0" fontId="19" fillId="0" borderId="0">
      <alignment/>
      <protection/>
    </xf>
    <xf numFmtId="0" fontId="17" fillId="0" borderId="1">
      <alignment/>
      <protection locked="0"/>
    </xf>
    <xf numFmtId="0" fontId="17" fillId="0" borderId="1">
      <alignment/>
      <protection locked="0"/>
    </xf>
    <xf numFmtId="0" fontId="37" fillId="0" borderId="2">
      <alignment/>
      <protection locked="0"/>
    </xf>
    <xf numFmtId="0" fontId="17" fillId="0" borderId="1">
      <alignment/>
      <protection locked="0"/>
    </xf>
    <xf numFmtId="0" fontId="17" fillId="0" borderId="1">
      <alignment/>
      <protection locked="0"/>
    </xf>
    <xf numFmtId="0" fontId="35" fillId="0" borderId="0">
      <alignment/>
      <protection/>
    </xf>
    <xf numFmtId="4" fontId="75" fillId="2" borderId="3">
      <alignment horizontal="center" vertical="center" wrapText="1"/>
      <protection/>
    </xf>
    <xf numFmtId="4" fontId="76" fillId="3" borderId="3">
      <alignment horizontal="center" vertical="center" wrapText="1"/>
      <protection/>
    </xf>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77" fillId="4" borderId="0" applyNumberFormat="0" applyBorder="0" applyAlignment="0" applyProtection="0"/>
    <xf numFmtId="0" fontId="77" fillId="6" borderId="0" applyNumberFormat="0" applyBorder="0" applyAlignment="0" applyProtection="0"/>
    <xf numFmtId="0" fontId="77" fillId="8"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2" borderId="0" applyNumberFormat="0" applyBorder="0" applyAlignment="0" applyProtection="0"/>
    <xf numFmtId="4" fontId="75" fillId="3" borderId="3">
      <alignment horizontal="center" vertical="center" wrapText="1"/>
      <protection/>
    </xf>
    <xf numFmtId="4" fontId="12" fillId="3" borderId="3">
      <alignment horizontal="left" vertical="center" wrapText="1"/>
      <protection/>
    </xf>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77" fillId="19" borderId="0" applyNumberFormat="0" applyBorder="0" applyAlignment="0" applyProtection="0"/>
    <xf numFmtId="0" fontId="77" fillId="5" borderId="0" applyNumberFormat="0" applyBorder="0" applyAlignment="0" applyProtection="0"/>
    <xf numFmtId="0" fontId="77" fillId="21" borderId="0" applyNumberFormat="0" applyBorder="0" applyAlignment="0" applyProtection="0"/>
    <xf numFmtId="0" fontId="77" fillId="10" borderId="0" applyNumberFormat="0" applyBorder="0" applyAlignment="0" applyProtection="0"/>
    <xf numFmtId="0" fontId="77" fillId="19" borderId="0" applyNumberFormat="0" applyBorder="0" applyAlignment="0" applyProtection="0"/>
    <xf numFmtId="0" fontId="77" fillId="22"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9"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32" borderId="0" applyNumberFormat="0" applyBorder="0" applyAlignment="0" applyProtection="0"/>
    <xf numFmtId="0" fontId="127" fillId="33" borderId="0" applyNumberFormat="0" applyBorder="0" applyAlignment="0" applyProtection="0"/>
    <xf numFmtId="0" fontId="127" fillId="34" borderId="0" applyNumberFormat="0" applyBorder="0" applyAlignment="0" applyProtection="0"/>
    <xf numFmtId="0" fontId="127" fillId="35" borderId="0" applyNumberFormat="0" applyBorder="0" applyAlignment="0" applyProtection="0"/>
    <xf numFmtId="0" fontId="127" fillId="36" borderId="0" applyNumberFormat="0" applyBorder="0" applyAlignment="0" applyProtection="0"/>
    <xf numFmtId="0" fontId="127" fillId="37" borderId="0" applyNumberFormat="0" applyBorder="0" applyAlignment="0" applyProtection="0"/>
    <xf numFmtId="0" fontId="127" fillId="38" borderId="0" applyNumberFormat="0" applyBorder="0" applyAlignment="0" applyProtection="0"/>
    <xf numFmtId="0" fontId="78" fillId="29" borderId="0" applyNumberFormat="0" applyBorder="0" applyAlignment="0" applyProtection="0"/>
    <xf numFmtId="0" fontId="78" fillId="5" borderId="0" applyNumberFormat="0" applyBorder="0" applyAlignment="0" applyProtection="0"/>
    <xf numFmtId="0" fontId="78" fillId="21"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42" borderId="0" applyNumberFormat="0" applyBorder="0" applyAlignment="0" applyProtection="0"/>
    <xf numFmtId="214" fontId="39" fillId="0" borderId="0">
      <alignment horizontal="left"/>
      <protection/>
    </xf>
    <xf numFmtId="0" fontId="16" fillId="3" borderId="0">
      <alignment/>
      <protection/>
    </xf>
    <xf numFmtId="0" fontId="16" fillId="3" borderId="0">
      <alignment/>
      <protection/>
    </xf>
    <xf numFmtId="0" fontId="16" fillId="43" borderId="0">
      <alignment/>
      <protection/>
    </xf>
    <xf numFmtId="0" fontId="44" fillId="10" borderId="0" applyNumberFormat="0" applyBorder="0" applyAlignment="0" applyProtection="0"/>
    <xf numFmtId="0" fontId="44" fillId="10" borderId="0" applyNumberFormat="0" applyBorder="0" applyAlignment="0" applyProtection="0"/>
    <xf numFmtId="0" fontId="44" fillId="6" borderId="0" applyNumberFormat="0" applyBorder="0" applyAlignment="0" applyProtection="0"/>
    <xf numFmtId="166" fontId="20" fillId="0" borderId="4" applyAlignment="0" applyProtection="0"/>
    <xf numFmtId="166" fontId="20" fillId="0" borderId="4" applyAlignment="0" applyProtection="0"/>
    <xf numFmtId="194" fontId="20" fillId="0" borderId="5" applyAlignment="0" applyProtection="0"/>
    <xf numFmtId="182" fontId="21" fillId="0" borderId="0" applyFill="0" applyBorder="0" applyAlignment="0">
      <protection/>
    </xf>
    <xf numFmtId="182" fontId="21" fillId="0" borderId="0" applyFill="0" applyBorder="0" applyAlignment="0">
      <protection/>
    </xf>
    <xf numFmtId="195" fontId="21" fillId="0" borderId="0" applyFill="0" applyBorder="0" applyAlignment="0">
      <protection/>
    </xf>
    <xf numFmtId="169" fontId="21" fillId="0" borderId="0" applyFill="0" applyBorder="0" applyAlignment="0">
      <protection/>
    </xf>
    <xf numFmtId="172" fontId="21" fillId="0" borderId="0" applyFill="0" applyBorder="0" applyAlignment="0">
      <protection/>
    </xf>
    <xf numFmtId="177" fontId="22" fillId="0" borderId="0" applyFill="0" applyBorder="0" applyAlignment="0">
      <protection/>
    </xf>
    <xf numFmtId="177" fontId="22" fillId="0" borderId="0" applyFill="0" applyBorder="0" applyAlignment="0">
      <protection/>
    </xf>
    <xf numFmtId="177" fontId="39" fillId="0" borderId="0" applyFill="0" applyBorder="0" applyAlignment="0">
      <protection/>
    </xf>
    <xf numFmtId="177" fontId="22" fillId="0" borderId="0" applyFill="0" applyBorder="0" applyAlignment="0">
      <protection/>
    </xf>
    <xf numFmtId="177" fontId="22" fillId="0" borderId="0" applyFill="0" applyBorder="0" applyAlignment="0">
      <protection/>
    </xf>
    <xf numFmtId="183" fontId="22" fillId="0" borderId="0" applyFill="0" applyBorder="0" applyAlignment="0">
      <protection/>
    </xf>
    <xf numFmtId="183" fontId="22" fillId="0" borderId="0" applyFill="0" applyBorder="0" applyAlignment="0">
      <protection/>
    </xf>
    <xf numFmtId="183" fontId="39" fillId="0" borderId="0" applyFill="0" applyBorder="0" applyAlignment="0">
      <protection/>
    </xf>
    <xf numFmtId="183" fontId="22" fillId="0" borderId="0" applyFill="0" applyBorder="0" applyAlignment="0">
      <protection/>
    </xf>
    <xf numFmtId="183" fontId="22" fillId="0" borderId="0" applyFill="0" applyBorder="0" applyAlignment="0">
      <protection/>
    </xf>
    <xf numFmtId="182" fontId="21" fillId="0" borderId="0" applyFill="0" applyBorder="0" applyAlignment="0">
      <protection/>
    </xf>
    <xf numFmtId="182" fontId="21" fillId="0" borderId="0" applyFill="0" applyBorder="0" applyAlignment="0">
      <protection/>
    </xf>
    <xf numFmtId="195" fontId="21" fillId="0" borderId="0" applyFill="0" applyBorder="0" applyAlignment="0">
      <protection/>
    </xf>
    <xf numFmtId="184" fontId="22" fillId="0" borderId="0" applyFill="0" applyBorder="0" applyAlignment="0">
      <protection/>
    </xf>
    <xf numFmtId="184" fontId="22" fillId="0" borderId="0" applyFill="0" applyBorder="0" applyAlignment="0">
      <protection/>
    </xf>
    <xf numFmtId="196" fontId="39" fillId="0" borderId="0" applyFill="0" applyBorder="0" applyAlignment="0">
      <protection/>
    </xf>
    <xf numFmtId="184" fontId="22" fillId="0" borderId="0" applyFill="0" applyBorder="0" applyAlignment="0">
      <protection/>
    </xf>
    <xf numFmtId="184" fontId="22" fillId="0" borderId="0" applyFill="0" applyBorder="0" applyAlignment="0">
      <protection/>
    </xf>
    <xf numFmtId="169" fontId="21" fillId="0" borderId="0" applyFill="0" applyBorder="0" applyAlignment="0">
      <protection/>
    </xf>
    <xf numFmtId="0" fontId="45" fillId="9" borderId="6" applyNumberFormat="0" applyAlignment="0" applyProtection="0"/>
    <xf numFmtId="0" fontId="45" fillId="9" borderId="6" applyNumberFormat="0" applyAlignment="0" applyProtection="0"/>
    <xf numFmtId="0" fontId="79" fillId="3" borderId="6" applyNumberFormat="0" applyAlignment="0" applyProtection="0"/>
    <xf numFmtId="207" fontId="5" fillId="19" borderId="7">
      <alignment vertical="center"/>
      <protection/>
    </xf>
    <xf numFmtId="215" fontId="9" fillId="0" borderId="0" applyFont="0" applyFill="0" applyBorder="0" applyAlignment="0" applyProtection="0"/>
    <xf numFmtId="0" fontId="46" fillId="44" borderId="8" applyNumberFormat="0" applyAlignment="0" applyProtection="0"/>
    <xf numFmtId="0" fontId="46" fillId="44" borderId="8" applyNumberFormat="0" applyAlignment="0" applyProtection="0"/>
    <xf numFmtId="0" fontId="46" fillId="18" borderId="8" applyNumberFormat="0" applyAlignment="0" applyProtection="0"/>
    <xf numFmtId="207" fontId="5" fillId="19" borderId="7">
      <alignment vertical="center"/>
      <protection/>
    </xf>
    <xf numFmtId="4" fontId="8" fillId="2" borderId="0" applyFont="0" applyBorder="0" applyAlignment="0" applyProtection="0"/>
    <xf numFmtId="0" fontId="80" fillId="45" borderId="0">
      <alignment/>
      <protection/>
    </xf>
    <xf numFmtId="0" fontId="23" fillId="0" borderId="9">
      <alignment horizontal="center"/>
      <protection/>
    </xf>
    <xf numFmtId="41" fontId="5" fillId="0" borderId="0" applyFont="0" applyFill="0" applyBorder="0" applyAlignment="0" applyProtection="0"/>
    <xf numFmtId="0" fontId="9"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95" fontId="9" fillId="0" borderId="0" applyFill="0" applyBorder="0" applyAlignment="0" applyProtection="0"/>
    <xf numFmtId="206" fontId="42" fillId="0" borderId="0" applyFont="0" applyFill="0" applyBorder="0" applyAlignment="0" applyProtection="0"/>
    <xf numFmtId="164" fontId="9" fillId="0" borderId="0" applyFill="0" applyBorder="0" applyAlignment="0" applyProtection="0"/>
    <xf numFmtId="43" fontId="5" fillId="0" borderId="0" applyFont="0" applyFill="0" applyBorder="0" applyAlignment="0" applyProtection="0"/>
    <xf numFmtId="168"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41" fillId="0" borderId="0" applyFont="0" applyFill="0" applyBorder="0" applyAlignment="0" applyProtection="0"/>
    <xf numFmtId="181" fontId="21" fillId="0" borderId="0" applyFont="0" applyFill="0" applyBorder="0" applyAlignment="0" applyProtection="0"/>
    <xf numFmtId="3" fontId="81" fillId="0" borderId="0" applyFont="0" applyFill="0" applyBorder="0" applyAlignment="0" applyProtection="0"/>
    <xf numFmtId="208" fontId="24"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9" fillId="0" borderId="0" applyFill="0" applyBorder="0" applyAlignment="0" applyProtection="0"/>
    <xf numFmtId="184" fontId="2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ill="0" applyBorder="0" applyAlignment="0" applyProtection="0"/>
    <xf numFmtId="14" fontId="4" fillId="0" borderId="0" applyFill="0" applyBorder="0" applyAlignment="0">
      <protection/>
    </xf>
    <xf numFmtId="191" fontId="9" fillId="46" borderId="0" applyFont="0" applyFill="0" applyBorder="0" applyAlignment="0" applyProtection="0"/>
    <xf numFmtId="191" fontId="9" fillId="46" borderId="0" applyFont="0" applyFill="0" applyBorder="0" applyAlignment="0" applyProtection="0"/>
    <xf numFmtId="197" fontId="9" fillId="0" borderId="0" applyFill="0" applyBorder="0" applyAlignment="0" applyProtection="0"/>
    <xf numFmtId="173" fontId="9" fillId="46" borderId="0" applyFont="0" applyFill="0" applyBorder="0" applyAlignment="0" applyProtection="0"/>
    <xf numFmtId="216" fontId="9" fillId="0" borderId="0" applyFont="0" applyFill="0" applyBorder="0" applyAlignment="0" applyProtection="0"/>
    <xf numFmtId="175" fontId="7" fillId="0" borderId="0" applyFill="0" applyBorder="0" applyProtection="0">
      <alignment/>
    </xf>
    <xf numFmtId="175" fontId="7" fillId="0" borderId="0" applyFill="0" applyBorder="0" applyProtection="0">
      <alignment/>
    </xf>
    <xf numFmtId="198" fontId="7" fillId="0" borderId="0" applyFill="0" applyBorder="0" applyProtection="0">
      <alignment/>
    </xf>
    <xf numFmtId="175" fontId="7" fillId="0" borderId="1" applyFill="0" applyProtection="0">
      <alignment/>
    </xf>
    <xf numFmtId="175" fontId="7" fillId="0" borderId="1" applyFill="0" applyProtection="0">
      <alignment/>
    </xf>
    <xf numFmtId="198" fontId="7" fillId="0" borderId="2" applyFill="0" applyProtection="0">
      <alignment/>
    </xf>
    <xf numFmtId="175" fontId="7" fillId="0" borderId="0" applyFill="0" applyBorder="0" applyProtection="0">
      <alignment/>
    </xf>
    <xf numFmtId="38" fontId="24" fillId="0" borderId="10">
      <alignment vertical="center"/>
      <protection/>
    </xf>
    <xf numFmtId="38" fontId="24" fillId="0" borderId="10">
      <alignment vertical="center"/>
      <protection/>
    </xf>
    <xf numFmtId="38" fontId="24" fillId="0" borderId="11">
      <alignment vertical="center"/>
      <protection/>
    </xf>
    <xf numFmtId="38" fontId="24" fillId="0" borderId="10">
      <alignment vertical="center"/>
      <protection/>
    </xf>
    <xf numFmtId="38" fontId="24" fillId="0" borderId="10">
      <alignment vertical="center"/>
      <protection/>
    </xf>
    <xf numFmtId="170" fontId="12" fillId="47" borderId="0" applyNumberFormat="0" applyBorder="0" applyAlignment="0" applyProtection="0"/>
    <xf numFmtId="0" fontId="9" fillId="0" borderId="0" applyFont="0" applyFill="0" applyBorder="0" applyAlignment="0" applyProtection="0"/>
    <xf numFmtId="0" fontId="9" fillId="0" borderId="0" applyFont="0" applyFill="0" applyBorder="0" applyAlignment="0" applyProtection="0"/>
    <xf numFmtId="169" fontId="82" fillId="0" borderId="0">
      <alignment horizontal="center"/>
      <protection/>
    </xf>
    <xf numFmtId="38" fontId="24" fillId="0" borderId="0" applyFont="0" applyFill="0" applyBorder="0" applyAlignment="0" applyProtection="0"/>
    <xf numFmtId="0" fontId="83"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182" fontId="21" fillId="0" borderId="0" applyFill="0" applyBorder="0" applyAlignment="0">
      <protection/>
    </xf>
    <xf numFmtId="182" fontId="21" fillId="0" borderId="0" applyFill="0" applyBorder="0" applyAlignment="0">
      <protection/>
    </xf>
    <xf numFmtId="195" fontId="21" fillId="0" borderId="0" applyFill="0" applyBorder="0" applyAlignment="0">
      <protection/>
    </xf>
    <xf numFmtId="169" fontId="21" fillId="0" borderId="0" applyFill="0" applyBorder="0" applyAlignment="0">
      <protection/>
    </xf>
    <xf numFmtId="182" fontId="21" fillId="0" borderId="0" applyFill="0" applyBorder="0" applyAlignment="0">
      <protection/>
    </xf>
    <xf numFmtId="182" fontId="21" fillId="0" borderId="0" applyFill="0" applyBorder="0" applyAlignment="0">
      <protection/>
    </xf>
    <xf numFmtId="195" fontId="21" fillId="0" borderId="0" applyFill="0" applyBorder="0" applyAlignment="0">
      <protection/>
    </xf>
    <xf numFmtId="184" fontId="22" fillId="0" borderId="0" applyFill="0" applyBorder="0" applyAlignment="0">
      <protection/>
    </xf>
    <xf numFmtId="184" fontId="22" fillId="0" borderId="0" applyFill="0" applyBorder="0" applyAlignment="0">
      <protection/>
    </xf>
    <xf numFmtId="196" fontId="39" fillId="0" borderId="0" applyFill="0" applyBorder="0" applyAlignment="0">
      <protection/>
    </xf>
    <xf numFmtId="184" fontId="22" fillId="0" borderId="0" applyFill="0" applyBorder="0" applyAlignment="0">
      <protection/>
    </xf>
    <xf numFmtId="184" fontId="22" fillId="0" borderId="0" applyFill="0" applyBorder="0" applyAlignment="0">
      <protection/>
    </xf>
    <xf numFmtId="169" fontId="21" fillId="0" borderId="0" applyFill="0" applyBorder="0" applyAlignment="0">
      <protection/>
    </xf>
    <xf numFmtId="188" fontId="5" fillId="0" borderId="0" applyFont="0" applyFill="0" applyBorder="0" applyAlignment="0" applyProtection="0"/>
    <xf numFmtId="188" fontId="5" fillId="0" borderId="0" applyFont="0" applyFill="0" applyBorder="0" applyAlignment="0" applyProtection="0"/>
    <xf numFmtId="199" fontId="9" fillId="0" borderId="0" applyFill="0" applyBorder="0" applyAlignment="0" applyProtection="0"/>
    <xf numFmtId="217" fontId="6" fillId="0" borderId="0" applyFont="0" applyFill="0" applyBorder="0" applyAlignment="0" applyProtection="0"/>
    <xf numFmtId="188" fontId="5"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6" fillId="0" borderId="0">
      <alignment horizontal="center" wrapText="1"/>
      <protection/>
    </xf>
    <xf numFmtId="0" fontId="26" fillId="0" borderId="0">
      <alignment horizontal="center" wrapText="1"/>
      <protection/>
    </xf>
    <xf numFmtId="0" fontId="40" fillId="0" borderId="0">
      <alignment horizontal="center" wrapText="1"/>
      <protection/>
    </xf>
    <xf numFmtId="209" fontId="10" fillId="48" borderId="12" applyAlignment="0">
      <protection locked="0"/>
    </xf>
    <xf numFmtId="209" fontId="10" fillId="48" borderId="12" applyAlignment="0">
      <protection locked="0"/>
    </xf>
    <xf numFmtId="209" fontId="10" fillId="48" borderId="13" applyAlignment="0">
      <protection locked="0"/>
    </xf>
    <xf numFmtId="209" fontId="4" fillId="0" borderId="0" applyFill="0" applyBorder="0" applyAlignment="0" applyProtection="0"/>
    <xf numFmtId="0" fontId="21" fillId="0" borderId="0" applyFill="0" applyBorder="0">
      <alignment horizontal="left" vertical="top"/>
      <protection/>
    </xf>
    <xf numFmtId="0" fontId="5" fillId="0" borderId="1" applyNumberFormat="0" applyFont="0" applyAlignment="0" applyProtection="0"/>
    <xf numFmtId="218" fontId="9" fillId="0" borderId="0" applyFont="0" applyFill="0" applyBorder="0" applyAlignment="0" applyProtection="0"/>
    <xf numFmtId="174" fontId="27" fillId="48" borderId="14" applyFont="0" applyBorder="0">
      <alignment/>
      <protection locked="0"/>
    </xf>
    <xf numFmtId="0" fontId="84" fillId="0" borderId="0" applyNumberFormat="0" applyFill="0" applyBorder="0" applyAlignment="0" applyProtection="0"/>
    <xf numFmtId="170" fontId="10" fillId="0" borderId="0" applyNumberFormat="0" applyFill="0" applyBorder="0" applyAlignment="0" applyProtection="0"/>
    <xf numFmtId="170" fontId="10" fillId="0" borderId="0" applyNumberFormat="0" applyFill="0" applyBorder="0" applyAlignment="0" applyProtection="0"/>
    <xf numFmtId="0" fontId="10" fillId="0" borderId="0" applyNumberFormat="0" applyFill="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8" borderId="0" applyNumberFormat="0" applyBorder="0" applyAlignment="0" applyProtection="0"/>
    <xf numFmtId="38" fontId="8" fillId="3" borderId="0" applyNumberFormat="0" applyBorder="0" applyAlignment="0" applyProtection="0"/>
    <xf numFmtId="38" fontId="8" fillId="3" borderId="0" applyNumberFormat="0" applyBorder="0" applyAlignment="0" applyProtection="0"/>
    <xf numFmtId="0" fontId="8" fillId="43" borderId="0" applyNumberFormat="0" applyBorder="0" applyAlignment="0" applyProtection="0"/>
    <xf numFmtId="0" fontId="49" fillId="3" borderId="15" applyAlignment="0">
      <protection/>
    </xf>
    <xf numFmtId="0" fontId="28" fillId="0" borderId="15" applyNumberFormat="0" applyAlignment="0" applyProtection="0"/>
    <xf numFmtId="0" fontId="28" fillId="0" borderId="15" applyNumberFormat="0" applyAlignment="0" applyProtection="0"/>
    <xf numFmtId="0" fontId="28" fillId="0" borderId="16" applyNumberFormat="0" applyAlignment="0" applyProtection="0"/>
    <xf numFmtId="0" fontId="28" fillId="0" borderId="17">
      <alignment horizontal="left" vertical="center"/>
      <protection/>
    </xf>
    <xf numFmtId="0" fontId="28" fillId="0" borderId="17">
      <alignment horizontal="left" vertical="center"/>
      <protection/>
    </xf>
    <xf numFmtId="0" fontId="28" fillId="0" borderId="18">
      <alignment horizontal="left" vertical="center"/>
      <protection/>
    </xf>
    <xf numFmtId="14" fontId="12" fillId="11" borderId="19">
      <alignment horizontal="center" vertical="center" wrapText="1"/>
      <protection/>
    </xf>
    <xf numFmtId="0" fontId="50" fillId="0" borderId="20" applyNumberFormat="0" applyFill="0" applyAlignment="0" applyProtection="0"/>
    <xf numFmtId="0" fontId="50" fillId="0" borderId="20" applyNumberFormat="0" applyFill="0" applyAlignment="0" applyProtection="0"/>
    <xf numFmtId="0" fontId="85" fillId="0" borderId="21"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86" fillId="0" borderId="23"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87" fillId="0" borderId="2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87" fillId="0" borderId="0" applyNumberFormat="0" applyFill="0" applyBorder="0" applyAlignment="0" applyProtection="0"/>
    <xf numFmtId="14" fontId="12" fillId="11" borderId="19">
      <alignment horizontal="center" vertical="center" wrapText="1"/>
      <protection/>
    </xf>
    <xf numFmtId="14" fontId="12" fillId="50" borderId="26">
      <alignment horizontal="center" vertical="center" wrapText="1"/>
      <protection/>
    </xf>
    <xf numFmtId="14" fontId="12" fillId="11" borderId="19">
      <alignment horizontal="center" vertical="center" wrapText="1"/>
      <protection/>
    </xf>
    <xf numFmtId="0" fontId="88" fillId="0" borderId="0" applyNumberFormat="0" applyFill="0" applyBorder="0" applyAlignment="0" applyProtection="0"/>
    <xf numFmtId="0" fontId="53" fillId="0" borderId="0">
      <alignment horizontal="left" vertical="center" wrapText="1"/>
      <protection/>
    </xf>
    <xf numFmtId="0" fontId="54" fillId="0" borderId="0">
      <alignment horizontal="left" vertical="center" wrapText="1" indent="1"/>
      <protection/>
    </xf>
    <xf numFmtId="0" fontId="54" fillId="0" borderId="0">
      <alignment horizontal="left" vertical="center" wrapText="1" indent="3"/>
      <protection/>
    </xf>
    <xf numFmtId="192" fontId="9" fillId="48" borderId="27" applyNumberFormat="0" applyFont="0" applyAlignment="0">
      <protection locked="0"/>
    </xf>
    <xf numFmtId="10" fontId="8" fillId="7" borderId="27" applyNumberFormat="0" applyBorder="0" applyAlignment="0" applyProtection="0"/>
    <xf numFmtId="10" fontId="8" fillId="7" borderId="27" applyNumberFormat="0" applyBorder="0" applyAlignment="0" applyProtection="0"/>
    <xf numFmtId="0" fontId="8" fillId="51" borderId="0" applyNumberFormat="0" applyBorder="0" applyAlignment="0" applyProtection="0"/>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70" fontId="9" fillId="48" borderId="27" applyNumberFormat="0" applyFont="0" applyAlignment="0">
      <protection locked="0"/>
    </xf>
    <xf numFmtId="170" fontId="9" fillId="48" borderId="27" applyNumberFormat="0" applyFont="0" applyAlignment="0">
      <protection locked="0"/>
    </xf>
    <xf numFmtId="170" fontId="9" fillId="48" borderId="27" applyNumberFormat="0" applyFont="0" applyAlignment="0">
      <protection locked="0"/>
    </xf>
    <xf numFmtId="170" fontId="9" fillId="48" borderId="27" applyNumberFormat="0" applyFont="0" applyAlignment="0">
      <protection locked="0"/>
    </xf>
    <xf numFmtId="170" fontId="9" fillId="48" borderId="27" applyNumberFormat="0" applyFont="0" applyAlignment="0">
      <protection locked="0"/>
    </xf>
    <xf numFmtId="170" fontId="9" fillId="48" borderId="27" applyNumberFormat="0" applyFont="0" applyAlignment="0">
      <protection locked="0"/>
    </xf>
    <xf numFmtId="170" fontId="9" fillId="48" borderId="27" applyNumberFormat="0" applyFont="0" applyAlignment="0">
      <protection locked="0"/>
    </xf>
    <xf numFmtId="192" fontId="9" fillId="48" borderId="27" applyNumberFormat="0" applyFont="0" applyAlignment="0">
      <protection locked="0"/>
    </xf>
    <xf numFmtId="170" fontId="9" fillId="48" borderId="27" applyNumberFormat="0" applyFont="0" applyAlignment="0">
      <protection locked="0"/>
    </xf>
    <xf numFmtId="170" fontId="9" fillId="48" borderId="27" applyNumberFormat="0" applyFont="0" applyAlignment="0">
      <protection locked="0"/>
    </xf>
    <xf numFmtId="170"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192" fontId="9" fillId="48" borderId="27" applyNumberFormat="0" applyFont="0" applyAlignment="0">
      <protection locked="0"/>
    </xf>
    <xf numFmtId="40" fontId="29" fillId="0" borderId="0">
      <alignment/>
      <protection locked="0"/>
    </xf>
    <xf numFmtId="1" fontId="30" fillId="0" borderId="0">
      <alignment horizontal="center"/>
      <protection locked="0"/>
    </xf>
    <xf numFmtId="179" fontId="4" fillId="0" borderId="0" applyFont="0" applyFill="0" applyBorder="0" applyAlignment="0" applyProtection="0"/>
    <xf numFmtId="179" fontId="4" fillId="0" borderId="0" applyFont="0" applyFill="0" applyBorder="0" applyAlignment="0" applyProtection="0"/>
    <xf numFmtId="200" fontId="9" fillId="0" borderId="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201" fontId="9" fillId="0" borderId="0" applyFill="0" applyBorder="0" applyAlignment="0" applyProtection="0"/>
    <xf numFmtId="182" fontId="21" fillId="0" borderId="0" applyFill="0" applyBorder="0" applyAlignment="0">
      <protection/>
    </xf>
    <xf numFmtId="182" fontId="21" fillId="0" borderId="0" applyFill="0" applyBorder="0" applyAlignment="0">
      <protection/>
    </xf>
    <xf numFmtId="195" fontId="21" fillId="0" borderId="0" applyFill="0" applyBorder="0" applyAlignment="0">
      <protection/>
    </xf>
    <xf numFmtId="169" fontId="21" fillId="0" borderId="0" applyFill="0" applyBorder="0" applyAlignment="0">
      <protection/>
    </xf>
    <xf numFmtId="182" fontId="21" fillId="0" borderId="0" applyFill="0" applyBorder="0" applyAlignment="0">
      <protection/>
    </xf>
    <xf numFmtId="182" fontId="21" fillId="0" borderId="0" applyFill="0" applyBorder="0" applyAlignment="0">
      <protection/>
    </xf>
    <xf numFmtId="195" fontId="21" fillId="0" borderId="0" applyFill="0" applyBorder="0" applyAlignment="0">
      <protection/>
    </xf>
    <xf numFmtId="184" fontId="22" fillId="0" borderId="0" applyFill="0" applyBorder="0" applyAlignment="0">
      <protection/>
    </xf>
    <xf numFmtId="184" fontId="22" fillId="0" borderId="0" applyFill="0" applyBorder="0" applyAlignment="0">
      <protection/>
    </xf>
    <xf numFmtId="196" fontId="39" fillId="0" borderId="0" applyFill="0" applyBorder="0" applyAlignment="0">
      <protection/>
    </xf>
    <xf numFmtId="184" fontId="22" fillId="0" borderId="0" applyFill="0" applyBorder="0" applyAlignment="0">
      <protection/>
    </xf>
    <xf numFmtId="184" fontId="22" fillId="0" borderId="0" applyFill="0" applyBorder="0" applyAlignment="0">
      <protection/>
    </xf>
    <xf numFmtId="169" fontId="21" fillId="0" borderId="0" applyFill="0" applyBorder="0" applyAlignment="0">
      <protection/>
    </xf>
    <xf numFmtId="0" fontId="55" fillId="0" borderId="28" applyNumberFormat="0" applyFill="0" applyAlignment="0" applyProtection="0"/>
    <xf numFmtId="0" fontId="55" fillId="0" borderId="28" applyNumberFormat="0" applyFill="0" applyAlignment="0" applyProtection="0"/>
    <xf numFmtId="0" fontId="89" fillId="0" borderId="29" applyNumberFormat="0" applyFill="0" applyAlignment="0" applyProtection="0"/>
    <xf numFmtId="165" fontId="90" fillId="48" borderId="27">
      <alignment horizontal="right" indent="2"/>
      <protection/>
    </xf>
    <xf numFmtId="210" fontId="9" fillId="0" borderId="0" applyFont="0" applyFill="0" applyBorder="0" applyAlignment="0" applyProtection="0"/>
    <xf numFmtId="211" fontId="9" fillId="0" borderId="0" applyFont="0" applyFill="0" applyBorder="0" applyAlignment="0" applyProtection="0"/>
    <xf numFmtId="212" fontId="9" fillId="0" borderId="0" applyFont="0" applyFill="0" applyBorder="0" applyAlignment="0" applyProtection="0"/>
    <xf numFmtId="213" fontId="9" fillId="0" borderId="0" applyFont="0" applyFill="0" applyBorder="0" applyAlignment="0" applyProtection="0"/>
    <xf numFmtId="0" fontId="32" fillId="0" borderId="0">
      <alignment/>
      <protection locked="0"/>
    </xf>
    <xf numFmtId="0" fontId="56" fillId="48" borderId="0" applyNumberFormat="0" applyBorder="0" applyAlignment="0" applyProtection="0"/>
    <xf numFmtId="0" fontId="56" fillId="48" borderId="0" applyNumberFormat="0" applyBorder="0" applyAlignment="0" applyProtection="0"/>
    <xf numFmtId="0" fontId="16" fillId="3" borderId="0">
      <alignment/>
      <protection locked="0"/>
    </xf>
    <xf numFmtId="0" fontId="16" fillId="3" borderId="0">
      <alignment/>
      <protection locked="0"/>
    </xf>
    <xf numFmtId="0" fontId="16" fillId="43" borderId="0">
      <alignment/>
      <protection locked="0"/>
    </xf>
    <xf numFmtId="0" fontId="9" fillId="0" borderId="0">
      <alignment/>
      <protection/>
    </xf>
    <xf numFmtId="0" fontId="9" fillId="0" borderId="0">
      <alignment/>
      <protection/>
    </xf>
    <xf numFmtId="0" fontId="9" fillId="0" borderId="0">
      <alignment/>
      <protection/>
    </xf>
    <xf numFmtId="219" fontId="5" fillId="0" borderId="0">
      <alignment/>
      <protection/>
    </xf>
    <xf numFmtId="0" fontId="9" fillId="0" borderId="0">
      <alignment/>
      <protection/>
    </xf>
    <xf numFmtId="0" fontId="9" fillId="0" borderId="0">
      <alignment/>
      <protection/>
    </xf>
    <xf numFmtId="0" fontId="5" fillId="0" borderId="0">
      <alignment/>
      <protection/>
    </xf>
    <xf numFmtId="0" fontId="8" fillId="0" borderId="0">
      <alignment/>
      <protection/>
    </xf>
    <xf numFmtId="0" fontId="5" fillId="0" borderId="0">
      <alignment/>
      <protection/>
    </xf>
    <xf numFmtId="0" fontId="9" fillId="0" borderId="0">
      <alignment/>
      <protection/>
    </xf>
    <xf numFmtId="0" fontId="5" fillId="0" borderId="0">
      <alignment/>
      <protection/>
    </xf>
    <xf numFmtId="0" fontId="5" fillId="0" borderId="0">
      <alignment/>
      <protection/>
    </xf>
    <xf numFmtId="0" fontId="128" fillId="0" borderId="0">
      <alignment/>
      <protection/>
    </xf>
    <xf numFmtId="0" fontId="41" fillId="0" borderId="0">
      <alignment/>
      <protection/>
    </xf>
    <xf numFmtId="0" fontId="9" fillId="0" borderId="0">
      <alignment/>
      <protection/>
    </xf>
    <xf numFmtId="0" fontId="13" fillId="0" borderId="0">
      <alignment/>
      <protection/>
    </xf>
    <xf numFmtId="0" fontId="13" fillId="0" borderId="0">
      <alignment/>
      <protection/>
    </xf>
    <xf numFmtId="0" fontId="8" fillId="0" borderId="0">
      <alignment/>
      <protection/>
    </xf>
    <xf numFmtId="0" fontId="91" fillId="0" borderId="0">
      <alignment/>
      <protection/>
    </xf>
    <xf numFmtId="0" fontId="92" fillId="0" borderId="0">
      <alignment/>
      <protection/>
    </xf>
    <xf numFmtId="0" fontId="14" fillId="0" borderId="0">
      <alignment/>
      <protection/>
    </xf>
    <xf numFmtId="0" fontId="9" fillId="7" borderId="6" applyNumberFormat="0" applyFont="0" applyAlignment="0" applyProtection="0"/>
    <xf numFmtId="0" fontId="9" fillId="7" borderId="6" applyNumberFormat="0" applyFont="0" applyAlignment="0" applyProtection="0"/>
    <xf numFmtId="0" fontId="1" fillId="7" borderId="30" applyNumberFormat="0" applyFont="0" applyAlignment="0" applyProtection="0"/>
    <xf numFmtId="193" fontId="9" fillId="46" borderId="0">
      <alignment/>
      <protection/>
    </xf>
    <xf numFmtId="193" fontId="9" fillId="46" borderId="0">
      <alignment/>
      <protection/>
    </xf>
    <xf numFmtId="202" fontId="9" fillId="52" borderId="0">
      <alignment/>
      <protection/>
    </xf>
    <xf numFmtId="178" fontId="5" fillId="0" borderId="0" applyFont="0" applyFill="0" applyBorder="0" applyAlignment="0" applyProtection="0"/>
    <xf numFmtId="0" fontId="57" fillId="9" borderId="31" applyNumberFormat="0" applyAlignment="0" applyProtection="0"/>
    <xf numFmtId="0" fontId="57" fillId="9" borderId="31" applyNumberFormat="0" applyAlignment="0" applyProtection="0"/>
    <xf numFmtId="0" fontId="57" fillId="3" borderId="31" applyNumberFormat="0" applyAlignment="0" applyProtection="0"/>
    <xf numFmtId="0" fontId="2" fillId="46" borderId="0">
      <alignment/>
      <protection/>
    </xf>
    <xf numFmtId="0" fontId="2" fillId="46" borderId="0">
      <alignment/>
      <protection/>
    </xf>
    <xf numFmtId="0" fontId="2" fillId="52" borderId="0">
      <alignment/>
      <protection/>
    </xf>
    <xf numFmtId="176" fontId="9" fillId="0" borderId="0" applyFont="0" applyFill="0" applyBorder="0" applyAlignment="0" applyProtection="0"/>
    <xf numFmtId="176" fontId="9" fillId="0" borderId="0" applyFont="0" applyFill="0" applyBorder="0" applyAlignment="0" applyProtection="0"/>
    <xf numFmtId="176" fontId="9" fillId="0" borderId="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9" fillId="0" borderId="0" applyFill="0" applyBorder="0" applyAlignment="0" applyProtection="0"/>
    <xf numFmtId="183" fontId="22"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203" fontId="9" fillId="0" borderId="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ill="0" applyBorder="0" applyAlignment="0" applyProtection="0"/>
    <xf numFmtId="9" fontId="9" fillId="0" borderId="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85" fontId="22" fillId="0" borderId="0" applyFont="0" applyFill="0" applyBorder="0" applyAlignment="0" applyProtection="0"/>
    <xf numFmtId="2" fontId="10" fillId="0" borderId="0" applyNumberFormat="0">
      <alignment/>
      <protection/>
    </xf>
    <xf numFmtId="189" fontId="14" fillId="0" borderId="0">
      <alignment/>
      <protection/>
    </xf>
    <xf numFmtId="189" fontId="14" fillId="0" borderId="0">
      <alignment/>
      <protection/>
    </xf>
    <xf numFmtId="189" fontId="9" fillId="0" borderId="0">
      <alignment/>
      <protection/>
    </xf>
    <xf numFmtId="190" fontId="14" fillId="0" borderId="0">
      <alignment/>
      <protection/>
    </xf>
    <xf numFmtId="190" fontId="14" fillId="0" borderId="0">
      <alignment/>
      <protection/>
    </xf>
    <xf numFmtId="190" fontId="9" fillId="0" borderId="0">
      <alignment/>
      <protection/>
    </xf>
    <xf numFmtId="0" fontId="9" fillId="0" borderId="0" applyNumberFormat="0" applyFill="0" applyBorder="0" applyAlignment="0" applyProtection="0"/>
    <xf numFmtId="182" fontId="21" fillId="0" borderId="0" applyFill="0" applyBorder="0" applyAlignment="0">
      <protection/>
    </xf>
    <xf numFmtId="182" fontId="21" fillId="0" borderId="0" applyFill="0" applyBorder="0" applyAlignment="0">
      <protection/>
    </xf>
    <xf numFmtId="195" fontId="21" fillId="0" borderId="0" applyFill="0" applyBorder="0" applyAlignment="0">
      <protection/>
    </xf>
    <xf numFmtId="169" fontId="21" fillId="0" borderId="0" applyFill="0" applyBorder="0" applyAlignment="0">
      <protection/>
    </xf>
    <xf numFmtId="182" fontId="21" fillId="0" borderId="0" applyFill="0" applyBorder="0" applyAlignment="0">
      <protection/>
    </xf>
    <xf numFmtId="182" fontId="21" fillId="0" borderId="0" applyFill="0" applyBorder="0" applyAlignment="0">
      <protection/>
    </xf>
    <xf numFmtId="195" fontId="21" fillId="0" borderId="0" applyFill="0" applyBorder="0" applyAlignment="0">
      <protection/>
    </xf>
    <xf numFmtId="184" fontId="22" fillId="0" borderId="0" applyFill="0" applyBorder="0" applyAlignment="0">
      <protection/>
    </xf>
    <xf numFmtId="184" fontId="22" fillId="0" borderId="0" applyFill="0" applyBorder="0" applyAlignment="0">
      <protection/>
    </xf>
    <xf numFmtId="196" fontId="39" fillId="0" borderId="0" applyFill="0" applyBorder="0" applyAlignment="0">
      <protection/>
    </xf>
    <xf numFmtId="184" fontId="22" fillId="0" borderId="0" applyFill="0" applyBorder="0" applyAlignment="0">
      <protection/>
    </xf>
    <xf numFmtId="184" fontId="22" fillId="0" borderId="0" applyFill="0" applyBorder="0" applyAlignment="0">
      <protection/>
    </xf>
    <xf numFmtId="169" fontId="21" fillId="0" borderId="0" applyFill="0" applyBorder="0" applyAlignment="0">
      <protection/>
    </xf>
    <xf numFmtId="0" fontId="13" fillId="0" borderId="0" applyNumberFormat="0">
      <alignment horizontal="left"/>
      <protection/>
    </xf>
    <xf numFmtId="0" fontId="93" fillId="53" borderId="0">
      <alignment horizontal="left"/>
      <protection/>
    </xf>
    <xf numFmtId="3" fontId="5" fillId="0" borderId="0" applyFont="0" applyFill="0" applyBorder="0" applyAlignment="0">
      <protection/>
    </xf>
    <xf numFmtId="3" fontId="5" fillId="0" borderId="0" applyFont="0" applyFill="0" applyBorder="0" applyAlignment="0">
      <protection/>
    </xf>
    <xf numFmtId="3" fontId="9" fillId="0" borderId="0" applyFill="0" applyBorder="0" applyAlignment="0">
      <protection/>
    </xf>
    <xf numFmtId="4" fontId="4" fillId="48" borderId="31" applyNumberFormat="0" applyProtection="0">
      <alignment vertical="center"/>
    </xf>
    <xf numFmtId="4" fontId="58" fillId="48" borderId="31" applyNumberFormat="0" applyProtection="0">
      <alignment vertical="center"/>
    </xf>
    <xf numFmtId="4" fontId="4" fillId="48" borderId="31" applyNumberFormat="0" applyProtection="0">
      <alignment horizontal="left" vertical="center" indent="1"/>
    </xf>
    <xf numFmtId="4" fontId="4" fillId="48" borderId="31" applyNumberFormat="0" applyProtection="0">
      <alignment horizontal="left" vertical="center" indent="1"/>
    </xf>
    <xf numFmtId="0" fontId="9" fillId="4" borderId="31" applyNumberFormat="0" applyProtection="0">
      <alignment horizontal="left" vertical="center" indent="1"/>
    </xf>
    <xf numFmtId="0" fontId="9" fillId="4" borderId="31" applyNumberFormat="0" applyProtection="0">
      <alignment horizontal="left" vertical="center" indent="1"/>
    </xf>
    <xf numFmtId="4" fontId="4" fillId="6" borderId="31" applyNumberFormat="0" applyProtection="0">
      <alignment horizontal="right" vertical="center"/>
    </xf>
    <xf numFmtId="4" fontId="4" fillId="5" borderId="31" applyNumberFormat="0" applyProtection="0">
      <alignment horizontal="right" vertical="center"/>
    </xf>
    <xf numFmtId="4" fontId="4" fillId="40" borderId="31" applyNumberFormat="0" applyProtection="0">
      <alignment horizontal="right" vertical="center"/>
    </xf>
    <xf numFmtId="4" fontId="4" fillId="22" borderId="31" applyNumberFormat="0" applyProtection="0">
      <alignment horizontal="right" vertical="center"/>
    </xf>
    <xf numFmtId="4" fontId="4" fillId="32" borderId="31" applyNumberFormat="0" applyProtection="0">
      <alignment horizontal="right" vertical="center"/>
    </xf>
    <xf numFmtId="4" fontId="4" fillId="42" borderId="31" applyNumberFormat="0" applyProtection="0">
      <alignment horizontal="right" vertical="center"/>
    </xf>
    <xf numFmtId="4" fontId="4" fillId="20" borderId="31" applyNumberFormat="0" applyProtection="0">
      <alignment horizontal="right" vertical="center"/>
    </xf>
    <xf numFmtId="4" fontId="4" fillId="49" borderId="31" applyNumberFormat="0" applyProtection="0">
      <alignment horizontal="right" vertical="center"/>
    </xf>
    <xf numFmtId="4" fontId="4" fillId="21" borderId="31" applyNumberFormat="0" applyProtection="0">
      <alignment horizontal="right" vertical="center"/>
    </xf>
    <xf numFmtId="4" fontId="59" fillId="54" borderId="31" applyNumberFormat="0" applyProtection="0">
      <alignment horizontal="left" vertical="center" indent="1"/>
    </xf>
    <xf numFmtId="4" fontId="4" fillId="9" borderId="32" applyNumberFormat="0" applyProtection="0">
      <alignment horizontal="left" vertical="center" indent="1"/>
    </xf>
    <xf numFmtId="4" fontId="60" fillId="41" borderId="0" applyNumberFormat="0" applyProtection="0">
      <alignment horizontal="left" vertical="center" indent="1"/>
    </xf>
    <xf numFmtId="0" fontId="9" fillId="4" borderId="31" applyNumberFormat="0" applyProtection="0">
      <alignment horizontal="left" vertical="center" indent="1"/>
    </xf>
    <xf numFmtId="4" fontId="4" fillId="9" borderId="31" applyNumberFormat="0" applyProtection="0">
      <alignment horizontal="left" vertical="center" indent="1"/>
    </xf>
    <xf numFmtId="4" fontId="4" fillId="44" borderId="31" applyNumberFormat="0" applyProtection="0">
      <alignment horizontal="left" vertical="center" indent="1"/>
    </xf>
    <xf numFmtId="0" fontId="9" fillId="44" borderId="31" applyNumberFormat="0" applyProtection="0">
      <alignment horizontal="left" vertical="center" indent="1"/>
    </xf>
    <xf numFmtId="0" fontId="9" fillId="44" borderId="31" applyNumberFormat="0" applyProtection="0">
      <alignment horizontal="left" vertical="center" indent="1"/>
    </xf>
    <xf numFmtId="0" fontId="9" fillId="18" borderId="31" applyNumberFormat="0" applyProtection="0">
      <alignment horizontal="left" vertical="center" indent="1"/>
    </xf>
    <xf numFmtId="0" fontId="9" fillId="18" borderId="31" applyNumberFormat="0" applyProtection="0">
      <alignment horizontal="left" vertical="center" indent="1"/>
    </xf>
    <xf numFmtId="0" fontId="9" fillId="3" borderId="31" applyNumberFormat="0" applyProtection="0">
      <alignment horizontal="left" vertical="center" indent="1"/>
    </xf>
    <xf numFmtId="0" fontId="9" fillId="3" borderId="31" applyNumberFormat="0" applyProtection="0">
      <alignment horizontal="left" vertical="center" indent="1"/>
    </xf>
    <xf numFmtId="0" fontId="9" fillId="4" borderId="31" applyNumberFormat="0" applyProtection="0">
      <alignment horizontal="left" vertical="center" indent="1"/>
    </xf>
    <xf numFmtId="0" fontId="9" fillId="4" borderId="31" applyNumberFormat="0" applyProtection="0">
      <alignment horizontal="left" vertical="center" indent="1"/>
    </xf>
    <xf numFmtId="4" fontId="4" fillId="7" borderId="31" applyNumberFormat="0" applyProtection="0">
      <alignment vertical="center"/>
    </xf>
    <xf numFmtId="4" fontId="58" fillId="7" borderId="31" applyNumberFormat="0" applyProtection="0">
      <alignment vertical="center"/>
    </xf>
    <xf numFmtId="4" fontId="4" fillId="7" borderId="31" applyNumberFormat="0" applyProtection="0">
      <alignment horizontal="left" vertical="center" indent="1"/>
    </xf>
    <xf numFmtId="4" fontId="4" fillId="7" borderId="31" applyNumberFormat="0" applyProtection="0">
      <alignment horizontal="left" vertical="center" indent="1"/>
    </xf>
    <xf numFmtId="4" fontId="4" fillId="9" borderId="31" applyNumberFormat="0" applyProtection="0">
      <alignment horizontal="right" vertical="center"/>
    </xf>
    <xf numFmtId="4" fontId="58" fillId="9" borderId="31" applyNumberFormat="0" applyProtection="0">
      <alignment horizontal="right" vertical="center"/>
    </xf>
    <xf numFmtId="0" fontId="9" fillId="4" borderId="31" applyNumberFormat="0" applyProtection="0">
      <alignment horizontal="left" vertical="center" indent="1"/>
    </xf>
    <xf numFmtId="0" fontId="9" fillId="4" borderId="31" applyNumberFormat="0" applyProtection="0">
      <alignment horizontal="left" vertical="center" indent="1"/>
    </xf>
    <xf numFmtId="0" fontId="9" fillId="4" borderId="31" applyNumberFormat="0" applyProtection="0">
      <alignment horizontal="left" vertical="center" indent="1"/>
    </xf>
    <xf numFmtId="0" fontId="9" fillId="4" borderId="31" applyNumberFormat="0" applyProtection="0">
      <alignment horizontal="left" vertical="center" indent="1"/>
    </xf>
    <xf numFmtId="0" fontId="61" fillId="0" borderId="0">
      <alignment/>
      <protection/>
    </xf>
    <xf numFmtId="4" fontId="62" fillId="9" borderId="31" applyNumberFormat="0" applyProtection="0">
      <alignment horizontal="right" vertical="center"/>
    </xf>
    <xf numFmtId="0" fontId="49" fillId="0" borderId="0">
      <alignment/>
      <protection/>
    </xf>
    <xf numFmtId="187" fontId="33" fillId="0" borderId="27">
      <alignment horizontal="left" vertical="center"/>
      <protection locked="0"/>
    </xf>
    <xf numFmtId="0" fontId="94" fillId="0" borderId="0">
      <alignment/>
      <protection/>
    </xf>
    <xf numFmtId="0" fontId="14" fillId="0" borderId="0">
      <alignment/>
      <protection/>
    </xf>
    <xf numFmtId="0" fontId="5" fillId="0" borderId="0">
      <alignment/>
      <protection/>
    </xf>
    <xf numFmtId="0" fontId="14" fillId="0" borderId="0">
      <alignment/>
      <protection/>
    </xf>
    <xf numFmtId="0" fontId="24" fillId="0" borderId="0" applyNumberFormat="0" applyFont="0" applyFill="0" applyBorder="0" applyAlignment="0" applyProtection="0"/>
    <xf numFmtId="0" fontId="12" fillId="55" borderId="33" applyNumberFormat="0" applyProtection="0">
      <alignment horizontal="center" wrapText="1"/>
    </xf>
    <xf numFmtId="0" fontId="12" fillId="55" borderId="34" applyNumberFormat="0" applyAlignment="0" applyProtection="0"/>
    <xf numFmtId="0" fontId="9" fillId="56" borderId="0" applyNumberFormat="0" applyBorder="0">
      <alignment horizontal="center" wrapText="1"/>
      <protection/>
    </xf>
    <xf numFmtId="0" fontId="9" fillId="56" borderId="0" applyNumberFormat="0" applyBorder="0">
      <alignment wrapText="1"/>
      <protection/>
    </xf>
    <xf numFmtId="0" fontId="9" fillId="0" borderId="0" applyNumberFormat="0" applyFill="0" applyBorder="0" applyProtection="0">
      <alignment horizontal="right" wrapText="1"/>
    </xf>
    <xf numFmtId="220" fontId="9" fillId="0" borderId="0" applyFill="0" applyBorder="0" applyAlignment="0" applyProtection="0"/>
    <xf numFmtId="221" fontId="9" fillId="0" borderId="0" applyFill="0" applyBorder="0" applyAlignment="0" applyProtection="0"/>
    <xf numFmtId="222" fontId="9" fillId="0" borderId="0" applyFill="0" applyBorder="0" applyAlignment="0" applyProtection="0"/>
    <xf numFmtId="0" fontId="9" fillId="0" borderId="0" applyNumberFormat="0" applyFill="0" applyBorder="0" applyProtection="0">
      <alignment horizontal="right" wrapText="1"/>
    </xf>
    <xf numFmtId="0" fontId="24" fillId="0" borderId="0" applyNumberFormat="0" applyFont="0" applyFill="0" applyBorder="0" applyAlignment="0" applyProtection="0"/>
    <xf numFmtId="0" fontId="9" fillId="0" borderId="0" applyNumberFormat="0" applyFill="0" applyBorder="0">
      <alignment horizontal="right" wrapText="1"/>
      <protection/>
    </xf>
    <xf numFmtId="17" fontId="9" fillId="0" borderId="0" applyFill="0" applyBorder="0">
      <alignment horizontal="right" wrapText="1"/>
      <protection/>
    </xf>
    <xf numFmtId="223" fontId="9" fillId="0" borderId="0" applyFill="0" applyBorder="0" applyAlignment="0" applyProtection="0"/>
    <xf numFmtId="0" fontId="28" fillId="0" borderId="0" applyNumberFormat="0" applyFill="0" applyBorder="0">
      <alignment horizontal="left" wrapText="1"/>
      <protection/>
    </xf>
    <xf numFmtId="0" fontId="12" fillId="0" borderId="0" applyNumberFormat="0" applyFill="0" applyBorder="0">
      <alignment horizontal="center" wrapText="1"/>
      <protection/>
    </xf>
    <xf numFmtId="0" fontId="12" fillId="0" borderId="0" applyNumberFormat="0" applyFill="0" applyBorder="0">
      <alignment horizontal="center" wrapText="1"/>
      <protection/>
    </xf>
    <xf numFmtId="0" fontId="12" fillId="0" borderId="0" applyNumberFormat="0" applyFill="0" applyBorder="0">
      <alignment horizontal="center" wrapText="1"/>
      <protection/>
    </xf>
    <xf numFmtId="0" fontId="22" fillId="0" borderId="0">
      <alignment/>
      <protection/>
    </xf>
    <xf numFmtId="169" fontId="95" fillId="46" borderId="0">
      <alignment horizontal="left"/>
      <protection/>
    </xf>
    <xf numFmtId="49" fontId="4" fillId="0" borderId="0" applyFill="0" applyBorder="0" applyAlignment="0">
      <protection/>
    </xf>
    <xf numFmtId="185" fontId="22" fillId="0" borderId="0" applyFill="0" applyBorder="0" applyAlignment="0">
      <protection/>
    </xf>
    <xf numFmtId="185" fontId="22" fillId="0" borderId="0" applyFill="0" applyBorder="0" applyAlignment="0">
      <protection/>
    </xf>
    <xf numFmtId="204" fontId="39" fillId="0" borderId="0" applyFill="0" applyBorder="0" applyAlignment="0">
      <protection/>
    </xf>
    <xf numFmtId="185" fontId="22" fillId="0" borderId="0" applyFill="0" applyBorder="0" applyAlignment="0">
      <protection/>
    </xf>
    <xf numFmtId="185" fontId="22" fillId="0" borderId="0" applyFill="0" applyBorder="0" applyAlignment="0">
      <protection/>
    </xf>
    <xf numFmtId="186" fontId="22" fillId="0" borderId="0" applyFill="0" applyBorder="0" applyAlignment="0">
      <protection/>
    </xf>
    <xf numFmtId="186" fontId="22" fillId="0" borderId="0" applyFill="0" applyBorder="0" applyAlignment="0">
      <protection/>
    </xf>
    <xf numFmtId="205" fontId="39" fillId="0" borderId="0" applyFill="0" applyBorder="0" applyAlignment="0">
      <protection/>
    </xf>
    <xf numFmtId="186" fontId="22" fillId="0" borderId="0" applyFill="0" applyBorder="0" applyAlignment="0">
      <protection/>
    </xf>
    <xf numFmtId="186" fontId="22" fillId="0" borderId="0" applyFill="0" applyBorder="0" applyAlignment="0">
      <protection/>
    </xf>
    <xf numFmtId="0" fontId="34" fillId="0" borderId="0">
      <alignment horizontal="center" vertical="top"/>
      <protection/>
    </xf>
    <xf numFmtId="20" fontId="95" fillId="46" borderId="0">
      <alignment horizontal="left"/>
      <protection/>
    </xf>
    <xf numFmtId="0" fontId="63" fillId="0" borderId="0" applyNumberFormat="0" applyFill="0" applyBorder="0" applyAlignment="0" applyProtection="0"/>
    <xf numFmtId="0" fontId="96" fillId="46" borderId="0">
      <alignment horizontal="left"/>
      <protection/>
    </xf>
    <xf numFmtId="0" fontId="63" fillId="0" borderId="0" applyNumberFormat="0" applyFill="0" applyBorder="0" applyAlignment="0" applyProtection="0"/>
    <xf numFmtId="0" fontId="96" fillId="46" borderId="0">
      <alignment horizontal="left"/>
      <protection/>
    </xf>
    <xf numFmtId="0" fontId="96" fillId="46" borderId="0">
      <alignment horizontal="left"/>
      <protection/>
    </xf>
    <xf numFmtId="0" fontId="96" fillId="46" borderId="0">
      <alignment horizontal="left"/>
      <protection/>
    </xf>
    <xf numFmtId="0" fontId="96" fillId="46" borderId="0">
      <alignment horizontal="left"/>
      <protection/>
    </xf>
    <xf numFmtId="0" fontId="96" fillId="46" borderId="0">
      <alignment horizontal="left"/>
      <protection/>
    </xf>
    <xf numFmtId="0" fontId="96" fillId="46" borderId="0">
      <alignment horizontal="left"/>
      <protection/>
    </xf>
    <xf numFmtId="0" fontId="96" fillId="46" borderId="0">
      <alignment horizontal="left"/>
      <protection/>
    </xf>
    <xf numFmtId="170" fontId="62" fillId="0" borderId="0" applyNumberFormat="0" applyFill="0" applyBorder="0" applyAlignment="0" applyProtection="0"/>
    <xf numFmtId="0" fontId="64" fillId="0" borderId="35" applyNumberFormat="0" applyFill="0" applyAlignment="0" applyProtection="0"/>
    <xf numFmtId="0" fontId="64" fillId="0" borderId="35" applyNumberFormat="0" applyFill="0" applyAlignment="0" applyProtection="0"/>
    <xf numFmtId="0" fontId="64" fillId="0" borderId="36" applyNumberFormat="0" applyFill="0" applyAlignment="0" applyProtection="0"/>
    <xf numFmtId="224" fontId="97" fillId="0" borderId="0">
      <alignment/>
      <protection/>
    </xf>
    <xf numFmtId="224" fontId="98" fillId="0" borderId="0">
      <alignment/>
      <protection/>
    </xf>
    <xf numFmtId="167" fontId="9" fillId="0" borderId="0" applyFont="0" applyFill="0" applyBorder="0" applyAlignment="0" applyProtection="0"/>
    <xf numFmtId="225" fontId="9" fillId="0" borderId="0" applyFont="0" applyFill="0" applyBorder="0" applyAlignment="0" applyProtection="0"/>
    <xf numFmtId="208" fontId="24" fillId="0" borderId="0" applyFont="0" applyFill="0" applyBorder="0" applyAlignment="0" applyProtection="0"/>
    <xf numFmtId="223" fontId="24"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 fillId="21" borderId="0" applyNumberFormat="0" applyBorder="0" applyAlignment="0" applyProtection="0"/>
    <xf numFmtId="226" fontId="9" fillId="0" borderId="0" applyFont="0" applyFill="0" applyBorder="0" applyAlignment="0" applyProtection="0"/>
    <xf numFmtId="0" fontId="127" fillId="57" borderId="0" applyNumberFormat="0" applyBorder="0" applyAlignment="0" applyProtection="0"/>
    <xf numFmtId="0" fontId="127" fillId="58" borderId="0" applyNumberFormat="0" applyBorder="0" applyAlignment="0" applyProtection="0"/>
    <xf numFmtId="0" fontId="127" fillId="59" borderId="0" applyNumberFormat="0" applyBorder="0" applyAlignment="0" applyProtection="0"/>
    <xf numFmtId="0" fontId="127" fillId="60" borderId="0" applyNumberFormat="0" applyBorder="0" applyAlignment="0" applyProtection="0"/>
    <xf numFmtId="0" fontId="127" fillId="61" borderId="0" applyNumberFormat="0" applyBorder="0" applyAlignment="0" applyProtection="0"/>
    <xf numFmtId="0" fontId="127" fillId="62" borderId="0" applyNumberFormat="0" applyBorder="0" applyAlignment="0" applyProtection="0"/>
    <xf numFmtId="169" fontId="5" fillId="0" borderId="37">
      <alignment/>
      <protection locked="0"/>
    </xf>
    <xf numFmtId="169" fontId="5" fillId="0" borderId="37">
      <alignment/>
      <protection locked="0"/>
    </xf>
    <xf numFmtId="169" fontId="5" fillId="0" borderId="38">
      <alignment/>
      <protection locked="0"/>
    </xf>
    <xf numFmtId="169" fontId="5" fillId="0" borderId="37">
      <alignment/>
      <protection locked="0"/>
    </xf>
    <xf numFmtId="0" fontId="129" fillId="63" borderId="39" applyNumberFormat="0" applyAlignment="0" applyProtection="0"/>
    <xf numFmtId="0" fontId="130" fillId="64" borderId="40" applyNumberFormat="0" applyAlignment="0" applyProtection="0"/>
    <xf numFmtId="0" fontId="131" fillId="64" borderId="39" applyNumberFormat="0" applyAlignment="0" applyProtection="0"/>
    <xf numFmtId="0" fontId="132" fillId="0" borderId="0" applyNumberFormat="0" applyFill="0" applyBorder="0" applyAlignment="0" applyProtection="0"/>
    <xf numFmtId="0" fontId="66" fillId="0" borderId="0" applyNumberFormat="0" applyFill="0" applyBorder="0" applyAlignment="0" applyProtection="0"/>
    <xf numFmtId="0" fontId="11" fillId="3" borderId="7">
      <alignment/>
      <protection/>
    </xf>
    <xf numFmtId="0" fontId="11" fillId="3" borderId="7">
      <alignment/>
      <protection/>
    </xf>
    <xf numFmtId="0" fontId="11" fillId="43" borderId="41">
      <alignment/>
      <protection/>
    </xf>
    <xf numFmtId="14" fontId="5" fillId="0" borderId="0">
      <alignment horizontal="right"/>
      <protection/>
    </xf>
    <xf numFmtId="44" fontId="1" fillId="0" borderId="0" applyFont="0" applyFill="0" applyBorder="0" applyAlignment="0" applyProtection="0"/>
    <xf numFmtId="42" fontId="1" fillId="0" borderId="0" applyFont="0" applyFill="0" applyBorder="0" applyAlignment="0" applyProtection="0"/>
    <xf numFmtId="0" fontId="74" fillId="0" borderId="0" applyNumberFormat="0" applyFont="0" applyFill="0" applyBorder="0" applyAlignment="0" applyProtection="0"/>
    <xf numFmtId="44" fontId="5" fillId="0" borderId="0" applyFont="0" applyFill="0" applyBorder="0" applyAlignment="0" applyProtection="0"/>
    <xf numFmtId="44" fontId="74" fillId="0" borderId="0" applyFont="0" applyFill="0" applyBorder="0" applyAlignment="0" applyProtection="0"/>
    <xf numFmtId="0" fontId="133" fillId="0" borderId="42" applyNumberFormat="0" applyFill="0" applyAlignment="0" applyProtection="0"/>
    <xf numFmtId="0" fontId="134" fillId="0" borderId="43" applyNumberFormat="0" applyFill="0" applyAlignment="0" applyProtection="0"/>
    <xf numFmtId="0" fontId="135" fillId="0" borderId="44" applyNumberFormat="0" applyFill="0" applyAlignment="0" applyProtection="0"/>
    <xf numFmtId="0" fontId="135" fillId="0" borderId="0" applyNumberFormat="0" applyFill="0" applyBorder="0" applyAlignment="0" applyProtection="0"/>
    <xf numFmtId="169" fontId="36" fillId="11" borderId="37">
      <alignment/>
      <protection/>
    </xf>
    <xf numFmtId="169" fontId="36" fillId="11" borderId="37">
      <alignment/>
      <protection/>
    </xf>
    <xf numFmtId="169" fontId="36" fillId="50" borderId="38">
      <alignment/>
      <protection/>
    </xf>
    <xf numFmtId="0" fontId="9" fillId="0" borderId="27">
      <alignment horizontal="right"/>
      <protection/>
    </xf>
    <xf numFmtId="0" fontId="9" fillId="0" borderId="27">
      <alignment horizontal="right"/>
      <protection/>
    </xf>
    <xf numFmtId="0" fontId="9" fillId="0" borderId="45">
      <alignment horizontal="right"/>
      <protection/>
    </xf>
    <xf numFmtId="0" fontId="136" fillId="0" borderId="46" applyNumberFormat="0" applyFill="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137" fillId="65" borderId="47" applyNumberFormat="0" applyAlignment="0" applyProtection="0"/>
    <xf numFmtId="0" fontId="138" fillId="0" borderId="0" applyNumberFormat="0" applyFill="0" applyBorder="0" applyAlignment="0" applyProtection="0"/>
    <xf numFmtId="0" fontId="9" fillId="0" borderId="45">
      <alignment/>
      <protection/>
    </xf>
    <xf numFmtId="0" fontId="9" fillId="0" borderId="27">
      <alignment/>
      <protection/>
    </xf>
    <xf numFmtId="0" fontId="9" fillId="0" borderId="27">
      <alignment/>
      <protection/>
    </xf>
    <xf numFmtId="0" fontId="9" fillId="0" borderId="27">
      <alignment/>
      <protection/>
    </xf>
    <xf numFmtId="0" fontId="9" fillId="0" borderId="27">
      <alignment/>
      <protection/>
    </xf>
    <xf numFmtId="0" fontId="139" fillId="66" borderId="0" applyNumberFormat="0" applyBorder="0" applyAlignment="0" applyProtection="0"/>
    <xf numFmtId="0" fontId="67" fillId="0" borderId="0">
      <alignment/>
      <protection/>
    </xf>
    <xf numFmtId="0" fontId="5" fillId="0" borderId="0">
      <alignment/>
      <protection/>
    </xf>
    <xf numFmtId="0" fontId="67" fillId="0" borderId="0">
      <alignment/>
      <protection/>
    </xf>
    <xf numFmtId="209" fontId="9" fillId="0" borderId="0" applyFill="0" applyBorder="0" applyAlignment="0" applyProtection="0"/>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140" fillId="0" borderId="0">
      <alignment/>
      <protection/>
    </xf>
    <xf numFmtId="0" fontId="0" fillId="0" borderId="0">
      <alignment/>
      <protection/>
    </xf>
    <xf numFmtId="0" fontId="1" fillId="0" borderId="0">
      <alignment/>
      <protection/>
    </xf>
    <xf numFmtId="0" fontId="9" fillId="0" borderId="0">
      <alignment/>
      <protection/>
    </xf>
    <xf numFmtId="0" fontId="5" fillId="0" borderId="0">
      <alignment/>
      <protection/>
    </xf>
    <xf numFmtId="0" fontId="9" fillId="0" borderId="0">
      <alignment/>
      <protection/>
    </xf>
    <xf numFmtId="0" fontId="74" fillId="0" borderId="0">
      <alignment/>
      <protection/>
    </xf>
    <xf numFmtId="0" fontId="8" fillId="0" borderId="0">
      <alignment/>
      <protection/>
    </xf>
    <xf numFmtId="0" fontId="1" fillId="0" borderId="0">
      <alignment vertical="center"/>
      <protection/>
    </xf>
    <xf numFmtId="0" fontId="99"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7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100" fillId="0" borderId="0">
      <alignment/>
      <protection/>
    </xf>
    <xf numFmtId="0" fontId="67" fillId="0" borderId="0">
      <alignment/>
      <protection/>
    </xf>
    <xf numFmtId="0" fontId="101" fillId="0" borderId="0">
      <alignment/>
      <protection/>
    </xf>
    <xf numFmtId="0" fontId="67" fillId="0" borderId="0">
      <alignment/>
      <protection/>
    </xf>
    <xf numFmtId="0" fontId="9" fillId="0" borderId="0">
      <alignment/>
      <protection/>
    </xf>
    <xf numFmtId="0" fontId="67" fillId="0" borderId="0">
      <alignment/>
      <protection/>
    </xf>
    <xf numFmtId="0" fontId="74" fillId="0" borderId="0">
      <alignment/>
      <protection/>
    </xf>
    <xf numFmtId="0" fontId="67" fillId="0" borderId="0">
      <alignment/>
      <protection/>
    </xf>
    <xf numFmtId="0" fontId="9" fillId="0" borderId="0">
      <alignment/>
      <protection/>
    </xf>
    <xf numFmtId="0" fontId="67" fillId="0" borderId="0">
      <alignment/>
      <protection/>
    </xf>
    <xf numFmtId="0" fontId="5" fillId="0" borderId="0">
      <alignment/>
      <protection/>
    </xf>
    <xf numFmtId="0" fontId="67" fillId="0" borderId="0">
      <alignment/>
      <protection/>
    </xf>
    <xf numFmtId="0" fontId="5" fillId="0" borderId="0" applyProtection="0">
      <alignment/>
    </xf>
    <xf numFmtId="0" fontId="102" fillId="0" borderId="0">
      <alignment vertical="top"/>
      <protection locked="0"/>
    </xf>
    <xf numFmtId="0" fontId="141" fillId="0" borderId="0" applyNumberFormat="0" applyFill="0" applyBorder="0" applyAlignment="0" applyProtection="0"/>
    <xf numFmtId="0" fontId="142" fillId="67" borderId="0" applyNumberFormat="0" applyBorder="0" applyAlignment="0" applyProtection="0"/>
    <xf numFmtId="0" fontId="143" fillId="0" borderId="0" applyNumberFormat="0" applyFill="0" applyBorder="0" applyAlignment="0" applyProtection="0"/>
    <xf numFmtId="0" fontId="1" fillId="68" borderId="48" applyNumberFormat="0" applyFont="0" applyAlignment="0" applyProtection="0"/>
    <xf numFmtId="0" fontId="5" fillId="7" borderId="30" applyNumberFormat="0" applyFont="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44" fillId="0" borderId="49" applyNumberFormat="0" applyFill="0" applyAlignment="0" applyProtection="0"/>
    <xf numFmtId="0" fontId="14" fillId="0" borderId="0">
      <alignment/>
      <protection/>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5" fillId="0" borderId="0">
      <alignment vertical="justify"/>
      <protection/>
    </xf>
    <xf numFmtId="0" fontId="5" fillId="46" borderId="27" applyNumberFormat="0" applyAlignment="0">
      <protection/>
    </xf>
    <xf numFmtId="0" fontId="5" fillId="46" borderId="27" applyNumberFormat="0" applyAlignment="0">
      <protection/>
    </xf>
    <xf numFmtId="0" fontId="145" fillId="0" borderId="0" applyNumberFormat="0" applyFill="0" applyBorder="0" applyAlignment="0" applyProtection="0"/>
    <xf numFmtId="49" fontId="5" fillId="0" borderId="0">
      <alignment/>
      <protection/>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9" fillId="0" borderId="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2" fontId="7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164"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9"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67" fillId="0" borderId="0" applyFont="0" applyFill="0" applyBorder="0" applyAlignment="0" applyProtection="0"/>
    <xf numFmtId="168" fontId="9" fillId="0" borderId="0" applyFont="0" applyFill="0" applyBorder="0" applyAlignment="0" applyProtection="0"/>
    <xf numFmtId="171" fontId="9" fillId="0" borderId="0" applyFont="0" applyFill="0" applyBorder="0" applyAlignment="0" applyProtection="0"/>
    <xf numFmtId="43" fontId="67" fillId="0" borderId="0" applyFont="0" applyFill="0" applyBorder="0" applyAlignment="0" applyProtection="0"/>
    <xf numFmtId="171"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46" fillId="69" borderId="0" applyNumberFormat="0" applyBorder="0" applyAlignment="0" applyProtection="0"/>
    <xf numFmtId="4" fontId="9" fillId="0" borderId="27">
      <alignment/>
      <protection/>
    </xf>
    <xf numFmtId="4" fontId="9" fillId="0" borderId="27">
      <alignment/>
      <protection/>
    </xf>
    <xf numFmtId="4" fontId="9" fillId="0" borderId="45">
      <alignment/>
      <protection/>
    </xf>
    <xf numFmtId="37" fontId="5" fillId="0" borderId="0" applyFont="0" applyBorder="0" applyAlignment="0" applyProtection="0"/>
    <xf numFmtId="37" fontId="5" fillId="0" borderId="0" applyFont="0" applyBorder="0" applyAlignment="0" applyProtection="0"/>
    <xf numFmtId="37" fontId="9" fillId="0" borderId="0" applyBorder="0" applyAlignment="0" applyProtection="0"/>
    <xf numFmtId="0" fontId="17" fillId="0" borderId="0">
      <alignment/>
      <protection locked="0"/>
    </xf>
    <xf numFmtId="0" fontId="17" fillId="0" borderId="0">
      <alignment/>
      <protection locked="0"/>
    </xf>
    <xf numFmtId="0" fontId="37" fillId="0" borderId="0">
      <alignment/>
      <protection locked="0"/>
    </xf>
    <xf numFmtId="44" fontId="17" fillId="0" borderId="0">
      <alignment/>
      <protection locked="0"/>
    </xf>
    <xf numFmtId="0" fontId="17" fillId="0" borderId="0">
      <alignment/>
      <protection locked="0"/>
    </xf>
    <xf numFmtId="182" fontId="101" fillId="0" borderId="0" applyFont="0" applyFill="0" applyBorder="0" applyAlignment="0" applyProtection="0"/>
    <xf numFmtId="168" fontId="101" fillId="0" borderId="0" applyFont="0" applyFill="0" applyBorder="0" applyAlignment="0" applyProtection="0"/>
    <xf numFmtId="0" fontId="103" fillId="8" borderId="0" applyNumberFormat="0" applyBorder="0" applyAlignment="0" applyProtection="0"/>
    <xf numFmtId="0" fontId="104" fillId="6" borderId="0" applyNumberFormat="0" applyBorder="0" applyAlignment="0" applyProtection="0"/>
    <xf numFmtId="0" fontId="101" fillId="0" borderId="0">
      <alignment vertical="center"/>
      <protection/>
    </xf>
    <xf numFmtId="0" fontId="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01" fillId="0" borderId="0">
      <alignment vertical="center"/>
      <protection/>
    </xf>
    <xf numFmtId="0" fontId="77" fillId="0" borderId="0">
      <alignment vertical="center"/>
      <protection/>
    </xf>
    <xf numFmtId="0" fontId="101" fillId="0" borderId="0">
      <alignment/>
      <protection/>
    </xf>
    <xf numFmtId="0" fontId="1" fillId="0" borderId="0">
      <alignment vertical="center"/>
      <protection/>
    </xf>
    <xf numFmtId="0" fontId="101" fillId="0" borderId="0">
      <alignment vertical="center"/>
      <protection/>
    </xf>
    <xf numFmtId="0" fontId="1" fillId="0" borderId="0">
      <alignment vertical="center"/>
      <protection/>
    </xf>
    <xf numFmtId="0" fontId="1" fillId="0" borderId="0">
      <alignment vertical="center"/>
      <protection/>
    </xf>
    <xf numFmtId="0" fontId="101" fillId="0" borderId="0">
      <alignment vertical="center"/>
      <protection/>
    </xf>
    <xf numFmtId="0" fontId="1" fillId="0" borderId="0">
      <alignment vertical="center"/>
      <protection/>
    </xf>
    <xf numFmtId="0" fontId="101" fillId="0" borderId="0">
      <alignment vertical="center"/>
      <protection/>
    </xf>
    <xf numFmtId="0" fontId="1" fillId="0" borderId="0">
      <alignment vertical="center"/>
      <protection/>
    </xf>
    <xf numFmtId="0" fontId="1" fillId="0" borderId="0">
      <alignment vertical="center"/>
      <protection/>
    </xf>
    <xf numFmtId="0" fontId="101" fillId="0" borderId="0">
      <alignment/>
      <protection/>
    </xf>
    <xf numFmtId="0" fontId="101" fillId="0" borderId="0">
      <alignment vertical="center"/>
      <protection/>
    </xf>
    <xf numFmtId="0" fontId="101" fillId="0" borderId="0">
      <alignment/>
      <protection/>
    </xf>
    <xf numFmtId="0" fontId="78" fillId="39" borderId="0" applyNumberFormat="0" applyBorder="0" applyAlignment="0" applyProtection="0"/>
    <xf numFmtId="0" fontId="78" fillId="40" borderId="0" applyNumberFormat="0" applyBorder="0" applyAlignment="0" applyProtection="0"/>
    <xf numFmtId="0" fontId="78" fillId="2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42" borderId="0" applyNumberFormat="0" applyBorder="0" applyAlignment="0" applyProtection="0"/>
    <xf numFmtId="0" fontId="105" fillId="0" borderId="0" applyNumberFormat="0" applyFill="0" applyBorder="0" applyAlignment="0" applyProtection="0"/>
    <xf numFmtId="0" fontId="106" fillId="0" borderId="21" applyNumberFormat="0" applyFill="0" applyAlignment="0" applyProtection="0"/>
    <xf numFmtId="0" fontId="107" fillId="0" borderId="23" applyNumberFormat="0" applyFill="0" applyAlignment="0" applyProtection="0"/>
    <xf numFmtId="0" fontId="108" fillId="0" borderId="25" applyNumberFormat="0" applyFill="0" applyAlignment="0" applyProtection="0"/>
    <xf numFmtId="0" fontId="108" fillId="0" borderId="0" applyNumberFormat="0" applyFill="0" applyBorder="0" applyAlignment="0" applyProtection="0"/>
    <xf numFmtId="0" fontId="14" fillId="0" borderId="0">
      <alignment/>
      <protection/>
    </xf>
    <xf numFmtId="0" fontId="109" fillId="18" borderId="8" applyNumberFormat="0" applyAlignment="0" applyProtection="0"/>
    <xf numFmtId="0" fontId="110" fillId="0" borderId="36" applyNumberFormat="0" applyFill="0" applyAlignment="0" applyProtection="0"/>
    <xf numFmtId="0" fontId="9" fillId="7" borderId="30" applyNumberFormat="0" applyFont="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3" borderId="6" applyNumberFormat="0" applyAlignment="0" applyProtection="0"/>
    <xf numFmtId="0" fontId="114" fillId="2" borderId="6" applyNumberFormat="0" applyAlignment="0" applyProtection="0"/>
    <xf numFmtId="0" fontId="115" fillId="3" borderId="31" applyNumberFormat="0" applyAlignment="0" applyProtection="0"/>
    <xf numFmtId="0" fontId="116" fillId="48" borderId="0" applyNumberFormat="0" applyBorder="0" applyAlignment="0" applyProtection="0"/>
    <xf numFmtId="0" fontId="117" fillId="0" borderId="29" applyNumberFormat="0" applyFill="0" applyAlignment="0" applyProtection="0"/>
  </cellStyleXfs>
  <cellXfs count="82">
    <xf numFmtId="0" fontId="0" fillId="0" borderId="0" xfId="0" applyFont="1" applyAlignment="1">
      <alignment/>
    </xf>
    <xf numFmtId="49" fontId="6" fillId="0" borderId="27" xfId="21" applyNumberFormat="1" applyFont="1" applyFill="1" applyBorder="1" applyAlignment="1">
      <alignment horizontal="center" vertical="center"/>
      <protection/>
    </xf>
    <xf numFmtId="49" fontId="6" fillId="0" borderId="27" xfId="3116" applyNumberFormat="1" applyFont="1" applyFill="1" applyBorder="1" applyAlignment="1" applyProtection="1">
      <alignment vertical="center" wrapText="1"/>
      <protection locked="0"/>
    </xf>
    <xf numFmtId="49" fontId="6" fillId="0" borderId="27" xfId="21" applyNumberFormat="1" applyFont="1" applyFill="1" applyBorder="1" applyAlignment="1">
      <alignment horizontal="center" vertical="center" wrapText="1"/>
      <protection/>
    </xf>
    <xf numFmtId="0" fontId="6" fillId="46" borderId="27" xfId="21" applyFont="1" applyFill="1" applyBorder="1" applyAlignment="1">
      <alignment horizontal="center" vertical="center"/>
      <protection/>
    </xf>
    <xf numFmtId="0" fontId="6" fillId="0" borderId="27" xfId="21" applyFont="1" applyFill="1" applyBorder="1" applyAlignment="1">
      <alignment horizontal="center" vertical="center"/>
      <protection/>
    </xf>
    <xf numFmtId="165" fontId="6" fillId="0" borderId="27" xfId="3168" applyNumberFormat="1" applyFont="1" applyFill="1" applyBorder="1" applyAlignment="1">
      <alignment horizontal="center" vertical="center"/>
    </xf>
    <xf numFmtId="49" fontId="118" fillId="0" borderId="27" xfId="21" applyNumberFormat="1" applyFont="1" applyFill="1" applyBorder="1" applyAlignment="1">
      <alignment horizontal="center" vertical="center"/>
      <protection/>
    </xf>
    <xf numFmtId="49" fontId="118" fillId="0" borderId="27" xfId="3116" applyNumberFormat="1" applyFont="1" applyFill="1" applyBorder="1" applyAlignment="1" applyProtection="1">
      <alignment horizontal="left" vertical="center" wrapText="1"/>
      <protection locked="0"/>
    </xf>
    <xf numFmtId="3" fontId="118" fillId="46" borderId="27" xfId="21" applyNumberFormat="1" applyFont="1" applyFill="1" applyBorder="1" applyAlignment="1">
      <alignment horizontal="center" vertical="center"/>
      <protection/>
    </xf>
    <xf numFmtId="165" fontId="118" fillId="0" borderId="27" xfId="3168" applyNumberFormat="1" applyFont="1" applyFill="1" applyBorder="1" applyAlignment="1">
      <alignment horizontal="center" vertical="center"/>
    </xf>
    <xf numFmtId="49" fontId="6" fillId="0" borderId="27" xfId="3116" applyNumberFormat="1" applyFont="1" applyFill="1" applyBorder="1" applyAlignment="1" applyProtection="1">
      <alignment horizontal="left" vertical="center" wrapText="1"/>
      <protection locked="0"/>
    </xf>
    <xf numFmtId="49" fontId="6" fillId="0" borderId="27" xfId="3116" applyNumberFormat="1" applyFont="1" applyFill="1" applyBorder="1" applyAlignment="1" applyProtection="1">
      <alignment horizontal="left" vertical="center" wrapText="1" indent="2"/>
      <protection locked="0"/>
    </xf>
    <xf numFmtId="3" fontId="6" fillId="46" borderId="27" xfId="21" applyNumberFormat="1" applyFont="1" applyFill="1" applyBorder="1" applyAlignment="1">
      <alignment horizontal="center" vertical="center"/>
      <protection/>
    </xf>
    <xf numFmtId="3" fontId="118" fillId="46" borderId="27" xfId="3116" applyNumberFormat="1" applyFont="1" applyFill="1" applyBorder="1" applyAlignment="1" applyProtection="1">
      <alignment horizontal="center" vertical="center"/>
      <protection locked="0"/>
    </xf>
    <xf numFmtId="49" fontId="6" fillId="0" borderId="27" xfId="3116" applyNumberFormat="1" applyFont="1" applyFill="1" applyBorder="1" applyAlignment="1" applyProtection="1">
      <alignment horizontal="left" vertical="center" wrapText="1" indent="3"/>
      <protection locked="0"/>
    </xf>
    <xf numFmtId="49" fontId="6" fillId="0" borderId="27" xfId="21" applyNumberFormat="1" applyFont="1" applyFill="1" applyBorder="1" applyAlignment="1">
      <alignment horizontal="left" vertical="center" wrapText="1" indent="3"/>
      <protection/>
    </xf>
    <xf numFmtId="49" fontId="6" fillId="46" borderId="27" xfId="21" applyNumberFormat="1" applyFont="1" applyFill="1" applyBorder="1" applyAlignment="1">
      <alignment horizontal="left" vertical="center" wrapText="1" indent="3"/>
      <protection/>
    </xf>
    <xf numFmtId="49" fontId="119" fillId="0" borderId="27" xfId="21" applyNumberFormat="1" applyFont="1" applyFill="1" applyBorder="1" applyAlignment="1">
      <alignment horizontal="center" vertical="center"/>
      <protection/>
    </xf>
    <xf numFmtId="49" fontId="119" fillId="0" borderId="27" xfId="21" applyNumberFormat="1" applyFont="1" applyFill="1" applyBorder="1" applyAlignment="1">
      <alignment horizontal="center" vertical="center" wrapText="1"/>
      <protection/>
    </xf>
    <xf numFmtId="9" fontId="119" fillId="46" borderId="27" xfId="21" applyNumberFormat="1" applyFont="1" applyFill="1" applyBorder="1" applyAlignment="1">
      <alignment horizontal="center" vertical="center"/>
      <protection/>
    </xf>
    <xf numFmtId="165" fontId="119" fillId="46" borderId="27" xfId="3168" applyNumberFormat="1" applyFont="1" applyFill="1" applyBorder="1" applyAlignment="1">
      <alignment horizontal="center" vertical="center"/>
    </xf>
    <xf numFmtId="49" fontId="6" fillId="0" borderId="27" xfId="21" applyNumberFormat="1" applyFont="1" applyFill="1" applyBorder="1" applyAlignment="1">
      <alignment horizontal="left" vertical="center" wrapText="1" indent="2"/>
      <protection/>
    </xf>
    <xf numFmtId="49" fontId="6" fillId="46" borderId="27" xfId="21" applyNumberFormat="1" applyFont="1" applyFill="1" applyBorder="1" applyAlignment="1">
      <alignment horizontal="center" vertical="center"/>
      <protection/>
    </xf>
    <xf numFmtId="49" fontId="6" fillId="46" borderId="27" xfId="3116" applyNumberFormat="1" applyFont="1" applyFill="1" applyBorder="1" applyAlignment="1" applyProtection="1">
      <alignment horizontal="left" vertical="center" wrapText="1"/>
      <protection locked="0"/>
    </xf>
    <xf numFmtId="49" fontId="6" fillId="46" borderId="27" xfId="21" applyNumberFormat="1" applyFont="1" applyFill="1" applyBorder="1" applyAlignment="1">
      <alignment horizontal="center" vertical="center" wrapText="1"/>
      <protection/>
    </xf>
    <xf numFmtId="49" fontId="6" fillId="46" borderId="27" xfId="3116" applyNumberFormat="1" applyFont="1" applyFill="1" applyBorder="1" applyAlignment="1" applyProtection="1">
      <alignment horizontal="left" vertical="center" wrapText="1" indent="2"/>
      <protection locked="0"/>
    </xf>
    <xf numFmtId="49" fontId="6" fillId="0" borderId="27" xfId="21" applyNumberFormat="1" applyFont="1" applyFill="1" applyBorder="1" applyAlignment="1">
      <alignment horizontal="left" vertical="center" wrapText="1"/>
      <protection/>
    </xf>
    <xf numFmtId="0" fontId="6" fillId="0" borderId="27" xfId="21" applyFont="1" applyFill="1" applyBorder="1" applyAlignment="1">
      <alignment horizontal="center" vertical="center" wrapText="1"/>
      <protection/>
    </xf>
    <xf numFmtId="49" fontId="119" fillId="0" borderId="27" xfId="21" applyNumberFormat="1" applyFont="1" applyFill="1" applyBorder="1" applyAlignment="1">
      <alignment horizontal="left" vertical="center" wrapText="1"/>
      <protection/>
    </xf>
    <xf numFmtId="0" fontId="119" fillId="0" borderId="27" xfId="21" applyFont="1" applyFill="1" applyBorder="1" applyAlignment="1">
      <alignment horizontal="center" vertical="center" wrapText="1"/>
      <protection/>
    </xf>
    <xf numFmtId="4" fontId="119" fillId="46" borderId="27" xfId="21" applyNumberFormat="1" applyFont="1" applyFill="1" applyBorder="1" applyAlignment="1">
      <alignment horizontal="center" vertical="center"/>
      <protection/>
    </xf>
    <xf numFmtId="165" fontId="119" fillId="0" borderId="27" xfId="3168" applyNumberFormat="1" applyFont="1" applyFill="1" applyBorder="1" applyAlignment="1">
      <alignment horizontal="center" vertical="center"/>
    </xf>
    <xf numFmtId="3" fontId="3" fillId="12" borderId="27" xfId="3076" applyNumberFormat="1" applyFont="1" applyFill="1" applyBorder="1" applyAlignment="1">
      <alignment horizontal="left" vertical="center" wrapText="1"/>
      <protection/>
    </xf>
    <xf numFmtId="3" fontId="3" fillId="12" borderId="27" xfId="3076" applyNumberFormat="1" applyFont="1" applyFill="1" applyBorder="1" applyAlignment="1">
      <alignment horizontal="center" vertical="center" wrapText="1"/>
      <protection/>
    </xf>
    <xf numFmtId="49" fontId="2" fillId="0" borderId="27" xfId="0" applyNumberFormat="1" applyFont="1" applyBorder="1" applyAlignment="1">
      <alignment horizontal="center" vertical="center"/>
    </xf>
    <xf numFmtId="0" fontId="2" fillId="46" borderId="27" xfId="3075" applyFont="1" applyFill="1" applyBorder="1" applyAlignment="1">
      <alignment horizontal="left" vertical="center" wrapText="1" indent="1"/>
      <protection/>
    </xf>
    <xf numFmtId="3" fontId="6" fillId="46" borderId="27" xfId="3075" applyNumberFormat="1" applyFont="1" applyFill="1" applyBorder="1" applyAlignment="1">
      <alignment horizontal="center" vertical="center" wrapText="1"/>
      <protection/>
    </xf>
    <xf numFmtId="9" fontId="6" fillId="46" borderId="27" xfId="3123" applyFont="1" applyFill="1" applyBorder="1" applyAlignment="1">
      <alignment horizontal="center" vertical="center" wrapText="1"/>
    </xf>
    <xf numFmtId="165" fontId="3" fillId="12" borderId="27" xfId="3123" applyNumberFormat="1" applyFont="1" applyFill="1" applyBorder="1" applyAlignment="1">
      <alignment horizontal="center" vertical="center" wrapText="1"/>
    </xf>
    <xf numFmtId="0" fontId="2" fillId="0" borderId="0" xfId="0" applyFont="1" applyAlignment="1">
      <alignment horizontal="left" vertical="center" wrapText="1"/>
    </xf>
    <xf numFmtId="3" fontId="6" fillId="46" borderId="27" xfId="3075" applyNumberFormat="1" applyFont="1" applyFill="1" applyBorder="1" applyAlignment="1">
      <alignment horizontal="left" vertical="center" wrapText="1"/>
      <protection/>
    </xf>
    <xf numFmtId="0" fontId="2" fillId="0" borderId="0" xfId="0" applyFont="1" applyAlignment="1">
      <alignment vertical="center" wrapText="1"/>
    </xf>
    <xf numFmtId="227" fontId="6" fillId="46" borderId="27" xfId="3075" applyNumberFormat="1" applyFont="1" applyFill="1" applyBorder="1" applyAlignment="1">
      <alignment horizontal="center" vertical="center" wrapText="1"/>
      <protection/>
    </xf>
    <xf numFmtId="3" fontId="2" fillId="12" borderId="27" xfId="3076" applyNumberFormat="1" applyFont="1" applyFill="1" applyBorder="1" applyAlignment="1">
      <alignment horizontal="center" vertical="center" wrapText="1"/>
      <protection/>
    </xf>
    <xf numFmtId="3" fontId="2" fillId="12" borderId="27" xfId="3076" applyNumberFormat="1" applyFont="1" applyFill="1" applyBorder="1" applyAlignment="1">
      <alignment horizontal="left" vertical="center" wrapText="1"/>
      <protection/>
    </xf>
    <xf numFmtId="3" fontId="2" fillId="70" borderId="27" xfId="3076" applyNumberFormat="1" applyFont="1" applyFill="1" applyBorder="1" applyAlignment="1">
      <alignment horizontal="center" vertical="center" wrapText="1"/>
      <protection/>
    </xf>
    <xf numFmtId="3" fontId="2" fillId="70" borderId="27" xfId="3076" applyNumberFormat="1" applyFont="1" applyFill="1" applyBorder="1" applyAlignment="1">
      <alignment horizontal="left" vertical="center" wrapText="1"/>
      <protection/>
    </xf>
    <xf numFmtId="0" fontId="147" fillId="0" borderId="0" xfId="0" applyFont="1" applyAlignment="1">
      <alignment/>
    </xf>
    <xf numFmtId="0" fontId="147" fillId="0" borderId="0" xfId="3076" applyFont="1">
      <alignment/>
      <protection/>
    </xf>
    <xf numFmtId="0" fontId="147" fillId="0" borderId="27" xfId="3076" applyFont="1" applyBorder="1" applyAlignment="1">
      <alignment horizontal="center" vertical="center" wrapText="1"/>
      <protection/>
    </xf>
    <xf numFmtId="0" fontId="3" fillId="0" borderId="0" xfId="0" applyFont="1" applyAlignment="1">
      <alignment/>
    </xf>
    <xf numFmtId="0" fontId="2" fillId="0" borderId="27" xfId="3069" applyFont="1" applyBorder="1" applyAlignment="1">
      <alignment horizontal="center"/>
      <protection/>
    </xf>
    <xf numFmtId="0" fontId="2" fillId="0" borderId="27" xfId="0" applyFont="1" applyBorder="1" applyAlignment="1">
      <alignment horizontal="center"/>
    </xf>
    <xf numFmtId="0" fontId="2" fillId="46" borderId="27" xfId="0" applyFont="1" applyFill="1" applyBorder="1" applyAlignment="1">
      <alignment horizontal="center"/>
    </xf>
    <xf numFmtId="49" fontId="147" fillId="0" borderId="27" xfId="3116" applyNumberFormat="1" applyFont="1" applyFill="1" applyBorder="1" applyAlignment="1" applyProtection="1">
      <alignment vertical="center" wrapText="1"/>
      <protection locked="0"/>
    </xf>
    <xf numFmtId="49" fontId="147" fillId="0" borderId="27" xfId="3116" applyNumberFormat="1" applyFont="1" applyFill="1" applyBorder="1" applyAlignment="1" applyProtection="1">
      <alignment horizontal="left" vertical="center" wrapText="1"/>
      <protection locked="0"/>
    </xf>
    <xf numFmtId="49" fontId="147" fillId="70" borderId="27" xfId="3116" applyNumberFormat="1" applyFont="1" applyFill="1" applyBorder="1" applyAlignment="1" applyProtection="1">
      <alignment horizontal="left" vertical="center" wrapText="1"/>
      <protection locked="0"/>
    </xf>
    <xf numFmtId="49" fontId="119" fillId="70" borderId="9" xfId="21" applyNumberFormat="1" applyFont="1" applyFill="1" applyBorder="1" applyAlignment="1">
      <alignment horizontal="left" vertical="center" wrapText="1"/>
      <protection/>
    </xf>
    <xf numFmtId="0" fontId="12" fillId="70" borderId="27" xfId="21" applyFont="1" applyFill="1" applyBorder="1" applyAlignment="1">
      <alignment horizontal="center" vertical="center" wrapText="1"/>
      <protection/>
    </xf>
    <xf numFmtId="49" fontId="119" fillId="70" borderId="27" xfId="21" applyNumberFormat="1" applyFont="1" applyFill="1" applyBorder="1" applyAlignment="1">
      <alignment horizontal="left" vertical="center" wrapText="1"/>
      <protection/>
    </xf>
    <xf numFmtId="3" fontId="3" fillId="70" borderId="27" xfId="3076" applyNumberFormat="1" applyFont="1" applyFill="1" applyBorder="1" applyAlignment="1">
      <alignment horizontal="center" vertical="center" wrapText="1"/>
      <protection/>
    </xf>
    <xf numFmtId="4" fontId="3" fillId="70" borderId="27" xfId="3076" applyNumberFormat="1" applyFont="1" applyFill="1" applyBorder="1" applyAlignment="1">
      <alignment horizontal="center" vertical="center" wrapText="1"/>
      <protection/>
    </xf>
    <xf numFmtId="0" fontId="2" fillId="0" borderId="27" xfId="0" applyFont="1" applyBorder="1" applyAlignment="1">
      <alignment horizontal="center" vertical="center"/>
    </xf>
    <xf numFmtId="49" fontId="147" fillId="0" borderId="27" xfId="3116" applyNumberFormat="1" applyFont="1" applyFill="1" applyBorder="1" applyAlignment="1" applyProtection="1">
      <alignment horizontal="left" vertical="center" wrapText="1" indent="1"/>
      <protection locked="0"/>
    </xf>
    <xf numFmtId="49" fontId="147" fillId="70" borderId="27" xfId="3116" applyNumberFormat="1" applyFont="1" applyFill="1" applyBorder="1" applyAlignment="1" applyProtection="1">
      <alignment horizontal="left" vertical="center" wrapText="1" indent="1"/>
      <protection locked="0"/>
    </xf>
    <xf numFmtId="49" fontId="6" fillId="0" borderId="27" xfId="21" applyNumberFormat="1" applyFont="1" applyFill="1" applyBorder="1" applyAlignment="1">
      <alignment horizontal="left" vertical="center" wrapText="1" indent="1"/>
      <protection/>
    </xf>
    <xf numFmtId="49" fontId="6" fillId="46" borderId="27" xfId="21" applyNumberFormat="1" applyFont="1" applyFill="1" applyBorder="1" applyAlignment="1">
      <alignment horizontal="left" vertical="center" wrapText="1" indent="1"/>
      <protection/>
    </xf>
    <xf numFmtId="49" fontId="6" fillId="46" borderId="27" xfId="3116" applyNumberFormat="1" applyFont="1" applyFill="1" applyBorder="1" applyAlignment="1" applyProtection="1">
      <alignment horizontal="left" vertical="center" wrapText="1" indent="1"/>
      <protection locked="0"/>
    </xf>
    <xf numFmtId="49" fontId="6" fillId="0" borderId="27" xfId="3116" applyNumberFormat="1" applyFont="1" applyFill="1" applyBorder="1" applyAlignment="1" applyProtection="1">
      <alignment horizontal="left" vertical="center" wrapText="1" indent="1"/>
      <protection locked="0"/>
    </xf>
    <xf numFmtId="49" fontId="148" fillId="0" borderId="27" xfId="3116" applyNumberFormat="1" applyFont="1" applyFill="1" applyBorder="1" applyAlignment="1" applyProtection="1">
      <alignment horizontal="left" vertical="center" wrapText="1"/>
      <protection locked="0"/>
    </xf>
    <xf numFmtId="4" fontId="6" fillId="46" borderId="27" xfId="21" applyNumberFormat="1" applyFont="1" applyFill="1" applyBorder="1" applyAlignment="1">
      <alignment horizontal="center" vertical="center"/>
      <protection/>
    </xf>
    <xf numFmtId="3" fontId="119" fillId="46" borderId="27" xfId="3075" applyNumberFormat="1" applyFont="1" applyFill="1" applyBorder="1" applyAlignment="1">
      <alignment horizontal="left" vertical="center" wrapText="1"/>
      <protection/>
    </xf>
    <xf numFmtId="3" fontId="119" fillId="46" borderId="27" xfId="3075" applyNumberFormat="1" applyFont="1" applyFill="1" applyBorder="1" applyAlignment="1">
      <alignment horizontal="center" vertical="center" wrapText="1"/>
      <protection/>
    </xf>
    <xf numFmtId="227" fontId="119" fillId="46" borderId="27" xfId="3075" applyNumberFormat="1" applyFont="1" applyFill="1" applyBorder="1" applyAlignment="1">
      <alignment horizontal="center" vertical="center" wrapText="1"/>
      <protection/>
    </xf>
    <xf numFmtId="9" fontId="119" fillId="46" borderId="27" xfId="3123" applyFont="1" applyFill="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147" fillId="0" borderId="0" xfId="0" applyFont="1" applyAlignment="1">
      <alignment horizontal="left" vertical="center" wrapText="1"/>
    </xf>
    <xf numFmtId="0" fontId="3" fillId="0" borderId="0" xfId="0" applyFont="1" applyAlignment="1">
      <alignment horizontal="center" vertical="center" wrapText="1"/>
    </xf>
    <xf numFmtId="0" fontId="147" fillId="0" borderId="0" xfId="0" applyFont="1" applyAlignment="1">
      <alignment horizontal="center" vertical="center" wrapText="1"/>
    </xf>
    <xf numFmtId="0" fontId="6" fillId="0" borderId="0" xfId="0" applyFont="1" applyAlignment="1">
      <alignment horizontal="left" vertical="center" wrapText="1"/>
    </xf>
  </cellXfs>
  <cellStyles count="3330">
    <cellStyle name="Normal" xfId="0"/>
    <cellStyle name=" 1" xfId="15"/>
    <cellStyle name="&#13;&#10;JournalTemplate=C:\COMFO\CTALK\JOURSTD.TPL&#13;&#10;LbStateAddress=3 3 0 251 1 89 2 311&#13;&#10;LbStateJou" xfId="16"/>
    <cellStyle name="&#13;&#10;JournalTemplate=C:\COMFO\CTALK\JOURSTD.TPL&#13;&#10;LbStateAddress=3 3 0 251 1 89 2 311&#13;&#10;LbStateJou 2" xfId="17"/>
    <cellStyle name="%" xfId="18"/>
    <cellStyle name="%_Расчеты КВЛ 2013_1" xfId="19"/>
    <cellStyle name="?_x0001__x0001_ ?§??_x0002_????_x000F__x0008_??f_x0006__x0010_?????yyyyyyyyyyyyyyy" xfId="20"/>
    <cellStyle name="??" xfId="21"/>
    <cellStyle name="?? 2" xfId="22"/>
    <cellStyle name="?? 4" xfId="23"/>
    <cellStyle name="????_CostEstimationForThirdInspectionPartyVer1" xfId="24"/>
    <cellStyle name="?_x0001_??ь@ ?????? Roman Cyr????_x0002__x0002_?_x0007___x0001_–_x001D___x0001_З?W_x0001_7_x0001_7_x0001__x0002__x0002_†_x0002_?W†_x0002__x0018_©МW_x001F__x0001_†_x0002_7_x0001_&quot;_x000C_hЄ2©”T_x0005_?B?hЄG_x0019_pЄG_x0019_O&#10;в?_x0008_«????$э«К З$Р?Џ,pЄG_x0019_|?&gt;¬†_x0002__x0005_$__x0019_V«V«C?IN_x0005_?0?P©_x0008_???G_x0019_±@7%??В‡Ђ_x0018_???_x0010_??_x0004_?????/%4?Џ,/%/%Љ©щ57%Џ,Џ,–©jA7%Џ,Џ,Џ,Ё©g?G%Ђ_x0018_??Џ,4?_x0010_?Џ,Ж©БЉL_x0014__x0004_?4?$_x0012_4?=“$_x0002_??_x0010_??‹d?_x0010_?Џ,Ф©'6h_x0017__x0004_?4?L_x0014_4?" xfId="25"/>
    <cellStyle name="??_2?" xfId="26"/>
    <cellStyle name="?…‹?ђO‚e [0.00]_laroux" xfId="27"/>
    <cellStyle name="?…‹?ђO‚e_laroux" xfId="28"/>
    <cellStyle name="]&#13;&#10;Zoomed=1&#13;&#10;Row=0&#13;&#10;Column=0&#13;&#10;Height=0&#13;&#10;Width=0&#13;&#10;FontName=FoxFont&#13;&#10;FontStyle=0&#13;&#10;FontSize=9&#13;&#10;PrtFontName=FoxPrin" xfId="29"/>
    <cellStyle name="_" xfId="30"/>
    <cellStyle name="_!!!!!! Total_HQ_2005_ver2" xfId="31"/>
    <cellStyle name="____Исполнение Бюджета НВ филиала май к отправке" xfId="32"/>
    <cellStyle name="____Отчёт НВ филиала апрель2003" xfId="33"/>
    <cellStyle name="____Отчёт НВ филиала июнь 2003" xfId="34"/>
    <cellStyle name="_~1310411" xfId="35"/>
    <cellStyle name="_~1737010" xfId="36"/>
    <cellStyle name="_~2119947" xfId="37"/>
    <cellStyle name="_~2170998" xfId="38"/>
    <cellStyle name="_~2170998_~5055318" xfId="39"/>
    <cellStyle name="_~3166098" xfId="40"/>
    <cellStyle name="_~3166098_22 06 10 Бюджет МН УШНУ-Алашанькоу на 2011 год Асенову1" xfId="41"/>
    <cellStyle name="_~3166098_22.06.10Бюджет МН УШНУ-Алашанькоу на 2011 год" xfId="42"/>
    <cellStyle name="_~3791010" xfId="43"/>
    <cellStyle name="_~3791010_040822 Profit_Tax_(portal)" xfId="44"/>
    <cellStyle name="_~3791010_040928 Profit_Tax_3Ax1Ax4" xfId="45"/>
    <cellStyle name="_~3791010_Tax Input 5yr plan" xfId="46"/>
    <cellStyle name="_~3791010_Книга2" xfId="47"/>
    <cellStyle name="_~3791010_Налог_на_прибыль" xfId="48"/>
    <cellStyle name="_~5055318" xfId="49"/>
    <cellStyle name="_~5858712" xfId="50"/>
    <cellStyle name="_~5868472" xfId="51"/>
    <cellStyle name="_~6069322" xfId="52"/>
    <cellStyle name="_~6460973" xfId="53"/>
    <cellStyle name="_~7874056" xfId="54"/>
    <cellStyle name="_~7887783" xfId="55"/>
    <cellStyle name="_~8084077" xfId="56"/>
    <cellStyle name="_00-Consolidated balance draft as at (26-10-2005) (2)" xfId="57"/>
    <cellStyle name="_00-STL shape1" xfId="58"/>
    <cellStyle name="_03.02.2007 15.12 Отчет о движении денежных средств на 01.01.07." xfId="59"/>
    <cellStyle name="_034 расш.2 кварт.20061" xfId="60"/>
    <cellStyle name="_04.04.06 Баланс неконсол.2005" xfId="61"/>
    <cellStyle name="_04.04.06 Баланс неконсол.2005 2" xfId="62"/>
    <cellStyle name="_04.04.06 Баланс неконсол.2005 3" xfId="63"/>
    <cellStyle name="_04.04.06 Баланс неконсол.2005_ING loan_calc_v5" xfId="64"/>
    <cellStyle name="_040822 Profit_Tax_(portal)" xfId="65"/>
    <cellStyle name="_040928 Profit_Tax_3Ax1Ax4" xfId="66"/>
    <cellStyle name="_090513版-ОФИС И УСЛУГИ ДЛЯЗАКАЗЧИКА за август_ декабрь_ апрель изм.13.05.09" xfId="67"/>
    <cellStyle name="_10 Sept BoD Slides" xfId="68"/>
    <cellStyle name="_10 Другие части проекта-金额" xfId="69"/>
    <cellStyle name="_12.4 Attachment to SRM SAD" xfId="70"/>
    <cellStyle name="_12.4 Attachment to SRM SAD 2" xfId="71"/>
    <cellStyle name="_12.4 Attachment to SRM SAD 3" xfId="72"/>
    <cellStyle name="_12.4 Attachment to SRM SAD_ING loan_calc_v5" xfId="73"/>
    <cellStyle name="_14.11.09г.Гульнара Каменное  на 2010" xfId="74"/>
    <cellStyle name="_1B CATHODIC" xfId="75"/>
    <cellStyle name="_1B CATHODIC нов" xfId="76"/>
    <cellStyle name="_1B CATHODIC с 31 млн." xfId="77"/>
    <cellStyle name="_2002 actual" xfId="78"/>
    <cellStyle name="_2002 actual_~5055318" xfId="79"/>
    <cellStyle name="_2003_2004_Technology_Budget_Addit_items" xfId="80"/>
    <cellStyle name="_2003_2004_Technology_Budget_Addit_items_~5055318" xfId="81"/>
    <cellStyle name="_2004 исправ ФОТ" xfId="82"/>
    <cellStyle name="_2004 исправ.10.38xls" xfId="83"/>
    <cellStyle name="_2004г. СМИ КазТрансОйл по 241 приказу( дочки)" xfId="84"/>
    <cellStyle name="_2004г. СМИ КазТрансОйл по 241 приказу( дочки) 2" xfId="85"/>
    <cellStyle name="_2004г. СМИ КазТрансОйл по 241 приказу( дочки) 3" xfId="86"/>
    <cellStyle name="_2004г. СМИ КазТрансОйл по 241 приказу( дочки)_ING loan_calc_v5" xfId="87"/>
    <cellStyle name="_2005 Downstream 5YP Template Linked Sep GFO 26.10.2004" xfId="88"/>
    <cellStyle name="_2005_план_CAPEX_Svod_BU" xfId="89"/>
    <cellStyle name="_2005_план_FINPLAN_Svod_BU" xfId="90"/>
    <cellStyle name="_2005_план_GAS_Svod_BU" xfId="91"/>
    <cellStyle name="_2005_план_SMETA_Svod_BU" xfId="92"/>
    <cellStyle name="_2005_план_Svod_(5,3)" xfId="93"/>
    <cellStyle name="_2005_план_Svod_(5,3)_итоговый_корр_11.11.04" xfId="94"/>
    <cellStyle name="_2005_план_Svod_(5,3)_итоговый_корр_12.11" xfId="95"/>
    <cellStyle name="_2005_план_Svod_(5,3)_итоговый_корр_12.11_morgheim" xfId="96"/>
    <cellStyle name="_2005_план_Svod_(5,3)_корр_18.11.04" xfId="97"/>
    <cellStyle name="_2005_план_TEP1_Svod_BU" xfId="98"/>
    <cellStyle name="_2005_план_TEP2_Svod_BU" xfId="99"/>
    <cellStyle name="_2005г.НКС ЗФ для ЦА" xfId="100"/>
    <cellStyle name="_2006 ГОД 1 квартал  Баланс по МСФО" xfId="101"/>
    <cellStyle name="_2006 ГОД 1 квартал  Баланс по МСФО 2" xfId="102"/>
    <cellStyle name="_2006 ГОД 1 квартал  Баланс по МСФО 3" xfId="103"/>
    <cellStyle name="_2006 ГОД 1 квартал  Баланс по МСФО_ING loan_calc_v5" xfId="104"/>
    <cellStyle name="_2010 Корректировка Бюджет на 10.12.09 послед для ДБЭиА" xfId="105"/>
    <cellStyle name="_2010 Корректировка Бюджет на 10.12.09 послед для ДБЭиА1" xfId="106"/>
    <cellStyle name="_2511 OpSCom Tables Dual vC" xfId="107"/>
    <cellStyle name="_2511 OpSCom Tables ENG Dual vC" xfId="108"/>
    <cellStyle name="_311 РЕЗЕРВ" xfId="109"/>
    <cellStyle name="_5 year plan 011004" xfId="110"/>
    <cellStyle name="_5 year plan 2003-2009" xfId="111"/>
    <cellStyle name="_5 year plan 2003-2009_~5868472" xfId="112"/>
    <cellStyle name="_5 year plan 2003-2009_~6069322" xfId="113"/>
    <cellStyle name="_5 year plan 2003-2009_040822 Profit_Tax_(portal)" xfId="114"/>
    <cellStyle name="_5 year plan 2003-2009_040928 Profit_Tax_3Ax1Ax4" xfId="115"/>
    <cellStyle name="_5 year plan 2003-2009_5 year plan 011004" xfId="116"/>
    <cellStyle name="_5 year plan 2003-2009_5 year plan CorpFin" xfId="117"/>
    <cellStyle name="_5 year plan 2003-2009_5 year plan CorpFin_second model" xfId="118"/>
    <cellStyle name="_5 year plan 2003-2009_Case 1 (10C)" xfId="119"/>
    <cellStyle name="_5 year plan 2003-2009_Case 3 (8N)" xfId="120"/>
    <cellStyle name="_5 year plan 2003-2009_feedback for CorpFin 5YP" xfId="121"/>
    <cellStyle name="_5 year plan 2003-2009_Template for Finance" xfId="122"/>
    <cellStyle name="_5 year plan 2003-2009_Книга2" xfId="123"/>
    <cellStyle name="_5 year plan 2003-2009_Налог_на_прибыль" xfId="124"/>
    <cellStyle name="_5 year Plan Assumptions 200904 vC" xfId="125"/>
    <cellStyle name="_5 year plan CorpFin" xfId="126"/>
    <cellStyle name="_5 year plan CorpFin_second model" xfId="127"/>
    <cellStyle name="_5 yr plan - Uvat (ex.Subv)_11_08_04_last" xfId="128"/>
    <cellStyle name="_5 yr plan - Uvat (Technology)_11_08_04_full" xfId="129"/>
    <cellStyle name="_5-year Plan (2006-2010) Assumptions ($40Brent) - for distribution" xfId="130"/>
    <cellStyle name="_5year plan_inflation_Exploration" xfId="131"/>
    <cellStyle name="_5yearConsolidationModel" xfId="132"/>
    <cellStyle name="_5-yearTOTAL_by_Blocks" xfId="133"/>
    <cellStyle name="_5-yearTOTAL_by_Blocks_(06-09-2004 adjusted)-(21-09-2004 adjusted)-6" xfId="134"/>
    <cellStyle name="_5-yearTOTAL_by_Blocks_01_09" xfId="135"/>
    <cellStyle name="_5-yearTOTAL_by_Blocks_040822 Profit_Tax_(portal)" xfId="136"/>
    <cellStyle name="_5-yearTOTAL_by_Blocks_040928 Profit_Tax_3Ax1Ax4" xfId="137"/>
    <cellStyle name="_5-yearTOTAL_by_Blocks_20_08" xfId="138"/>
    <cellStyle name="_5-yearTOTAL_by_Blocks_inflation01_09" xfId="139"/>
    <cellStyle name="_5-yearTOTAL_by_Blocks_inflation20_08" xfId="140"/>
    <cellStyle name="_5-yearTOTAL_by_Blocks_Книга2" xfId="141"/>
    <cellStyle name="_5-yearTOTAL_by_Blocks_Налог_на_прибыль" xfId="142"/>
    <cellStyle name="_5yr Plan templates Exploration" xfId="143"/>
    <cellStyle name="_5yr_plan_Exploration_templates" xfId="144"/>
    <cellStyle name="_681 счет" xfId="145"/>
    <cellStyle name="_684-687" xfId="146"/>
    <cellStyle name="_9.ОФИС  И УСЛУГИ ДЛЯЗАКАЗЧИКА" xfId="147"/>
    <cellStyle name="_999" xfId="148"/>
    <cellStyle name="_999_2010 Корректировка Бюджет на 10.12.09 послед для ДБЭиА" xfId="149"/>
    <cellStyle name="_999_2010 Корректировка Бюджет на 10.12.09 послед для ДБЭиА1" xfId="150"/>
    <cellStyle name="_999_2pr" xfId="151"/>
    <cellStyle name="_999_2pr_2010 Корректировка Бюджет на 10.12.09 послед для ДБЭиА" xfId="152"/>
    <cellStyle name="_999_2pr_2010 Корректировка Бюджет на 10.12.09 послед для ДБЭиА1" xfId="153"/>
    <cellStyle name="_999_2pr_ИСМ стоимость все варианты" xfId="154"/>
    <cellStyle name="_999_2pr_Книга1" xfId="155"/>
    <cellStyle name="_999_2pr_Копия Заявка  14 06 2010" xfId="156"/>
    <cellStyle name="_999_2pr_Поверка СИ МН АА" xfId="157"/>
    <cellStyle name="_999_2pr_Представительские" xfId="158"/>
    <cellStyle name="_999_2pr_Расход электроэнергии (окончательный вариант)" xfId="159"/>
    <cellStyle name="_999_2pr_Расчеты КВЛ 2010 (3) от еркебулана (2)" xfId="160"/>
    <cellStyle name="_999_2pr_РАСШИФРОВКА К БЮДЖЕТУ 2009 года(Гульсинай)" xfId="161"/>
    <cellStyle name="_999_2pr_РАСШИФРОВКА К БЮДЖЕТУ 2009 года(Гульсинай)_111" xfId="162"/>
    <cellStyle name="_999_2pr_РАСШИФРОВКА К БЮДЖЕТУ 2009 года(Гульсинай)_Исполнение тарифной сметы за 2011г амортизация" xfId="163"/>
    <cellStyle name="_999_2pr_РАСШИФРОВКА К БЮДЖЕТУ 2009 года(Гульсинай)_Книга1" xfId="164"/>
    <cellStyle name="_999_2pr_РАСШИФРОВКА К БЮДЖЕТУ 2009 года(Гульсинай)_Расшифровка к ТС по Кенкияк-К Общий порядок" xfId="165"/>
    <cellStyle name="_999_2pr_РАСШИФРОВКА К БЮДЖЕТУ 2009 года(Гульсинай)_Расшифровка ФОТ" xfId="166"/>
    <cellStyle name="_999_2pr_РАСШИФРОВКА К БЮДЖЕТУ 2009 года(Гульсинай)_Расшифровка ФОТ 2012" xfId="167"/>
    <cellStyle name="_999_2pr_РАСШИФРОВКА К БЮДЖЕТУ 2009 года(Гульсинай)_Расшифровка ФОТ_Расчеты к бюджетной заявке на 2013 год" xfId="168"/>
    <cellStyle name="_999_2pr_РАСШИФРОВКА К БЮДЖЕТУ 2009 года(Гульсинай)_Расшифровки производственная себестоимость 2012" xfId="169"/>
    <cellStyle name="_999_2pr_Расшифровка к бюджету 2010 г (по РП)" xfId="170"/>
    <cellStyle name="_999_2pr_Расшифровка к бюджету 2010 г (по РП)_Исполнение тарифной сметы за 2011г амортизация" xfId="171"/>
    <cellStyle name="_999_2pr_Расшифровка к бюджету 2010 г (по РП)_Книга1" xfId="172"/>
    <cellStyle name="_999_2pr_Расшифровка к бюджету 2010 г (по РП)_Расшифровка к ТС по Кенкияк-К Общий порядок" xfId="173"/>
    <cellStyle name="_999_2pr_Расшифровка к бюджету 2010 г (по РП)_Расшифровки производственная себестоимость 2012" xfId="174"/>
    <cellStyle name="_999_2pr_Расшифровка к ТС по Кенкияк-К" xfId="175"/>
    <cellStyle name="_999_2pr_Расшифровка к ТС по Кенкияк-К Общий порядок" xfId="176"/>
    <cellStyle name="_999_2pr_Расшифровка ФОТ" xfId="177"/>
    <cellStyle name="_999_2pr_Расшифровка ФОТ 2012" xfId="178"/>
    <cellStyle name="_999_2pr_Расшифровка ФОТ_Расчеты к бюджетной заявке на 2013 год" xfId="179"/>
    <cellStyle name="_999_2pr_СВОД" xfId="180"/>
    <cellStyle name="_999_bln" xfId="181"/>
    <cellStyle name="_999_bln_2010 Корректировка Бюджет на 10.12.09 послед для ДБЭиА" xfId="182"/>
    <cellStyle name="_999_bln_2010 Корректировка Бюджет на 10.12.09 послед для ДБЭиА1" xfId="183"/>
    <cellStyle name="_999_bln_ИСМ стоимость все варианты" xfId="184"/>
    <cellStyle name="_999_bln_Книга1" xfId="185"/>
    <cellStyle name="_999_bln_Копия Заявка  14 06 2010" xfId="186"/>
    <cellStyle name="_999_bln_Поверка СИ МН АА" xfId="187"/>
    <cellStyle name="_999_bln_Представительские" xfId="188"/>
    <cellStyle name="_999_bln_Расход электроэнергии (окончательный вариант)" xfId="189"/>
    <cellStyle name="_999_bln_Расчеты КВЛ 2010 (3) от еркебулана (2)" xfId="190"/>
    <cellStyle name="_999_bln_РАСШИФРОВКА К БЮДЖЕТУ 2009 года(Гульсинай)" xfId="191"/>
    <cellStyle name="_999_bln_РАСШИФРОВКА К БЮДЖЕТУ 2009 года(Гульсинай)_111" xfId="192"/>
    <cellStyle name="_999_bln_РАСШИФРОВКА К БЮДЖЕТУ 2009 года(Гульсинай)_Исполнение тарифной сметы за 2011г амортизация" xfId="193"/>
    <cellStyle name="_999_bln_РАСШИФРОВКА К БЮДЖЕТУ 2009 года(Гульсинай)_Книга1" xfId="194"/>
    <cellStyle name="_999_bln_РАСШИФРОВКА К БЮДЖЕТУ 2009 года(Гульсинай)_Расшифровка к ТС по Кенкияк-К Общий порядок" xfId="195"/>
    <cellStyle name="_999_bln_РАСШИФРОВКА К БЮДЖЕТУ 2009 года(Гульсинай)_Расшифровка ФОТ" xfId="196"/>
    <cellStyle name="_999_bln_РАСШИФРОВКА К БЮДЖЕТУ 2009 года(Гульсинай)_Расшифровка ФОТ 2012" xfId="197"/>
    <cellStyle name="_999_bln_РАСШИФРОВКА К БЮДЖЕТУ 2009 года(Гульсинай)_Расшифровка ФОТ_Расчеты к бюджетной заявке на 2013 год" xfId="198"/>
    <cellStyle name="_999_bln_РАСШИФРОВКА К БЮДЖЕТУ 2009 года(Гульсинай)_Расшифровки производственная себестоимость 2012" xfId="199"/>
    <cellStyle name="_999_bln_Расшифровка к бюджету 2010 г (по РП)" xfId="200"/>
    <cellStyle name="_999_bln_Расшифровка к бюджету 2010 г (по РП)_Исполнение тарифной сметы за 2011г амортизация" xfId="201"/>
    <cellStyle name="_999_bln_Расшифровка к бюджету 2010 г (по РП)_Книга1" xfId="202"/>
    <cellStyle name="_999_bln_Расшифровка к бюджету 2010 г (по РП)_Расшифровка к ТС по Кенкияк-К Общий порядок" xfId="203"/>
    <cellStyle name="_999_bln_Расшифровка к бюджету 2010 г (по РП)_Расшифровки производственная себестоимость 2012" xfId="204"/>
    <cellStyle name="_999_bln_Расшифровка к ТС по Кенкияк-К" xfId="205"/>
    <cellStyle name="_999_bln_Расшифровка к ТС по Кенкияк-К Общий порядок" xfId="206"/>
    <cellStyle name="_999_bln_Расшифровка ФОТ" xfId="207"/>
    <cellStyle name="_999_bln_Расшифровка ФОТ 2012" xfId="208"/>
    <cellStyle name="_999_bln_Расшифровка ФОТ_Расчеты к бюджетной заявке на 2013 год" xfId="209"/>
    <cellStyle name="_999_bln_СВОД" xfId="210"/>
    <cellStyle name="_999_BLNMIX" xfId="211"/>
    <cellStyle name="_999_BLNMIX_2010 Корректировка Бюджет на 10.12.09 послед для ДБЭиА" xfId="212"/>
    <cellStyle name="_999_BLNMIX_2010 Корректировка Бюджет на 10.12.09 послед для ДБЭиА1" xfId="213"/>
    <cellStyle name="_999_BLNMIX_ИСМ стоимость все варианты" xfId="214"/>
    <cellStyle name="_999_BLNMIX_Книга1" xfId="215"/>
    <cellStyle name="_999_BLNMIX_Копия Заявка  14 06 2010" xfId="216"/>
    <cellStyle name="_999_BLNMIX_Поверка СИ МН АА" xfId="217"/>
    <cellStyle name="_999_BLNMIX_Представительские" xfId="218"/>
    <cellStyle name="_999_BLNMIX_Расход электроэнергии (окончательный вариант)" xfId="219"/>
    <cellStyle name="_999_BLNMIX_Расчеты КВЛ 2010 (3) от еркебулана (2)" xfId="220"/>
    <cellStyle name="_999_BLNMIX_РАСШИФРОВКА К БЮДЖЕТУ 2009 года(Гульсинай)" xfId="221"/>
    <cellStyle name="_999_BLNMIX_РАСШИФРОВКА К БЮДЖЕТУ 2009 года(Гульсинай)_111" xfId="222"/>
    <cellStyle name="_999_BLNMIX_РАСШИФРОВКА К БЮДЖЕТУ 2009 года(Гульсинай)_Исполнение тарифной сметы за 2011г амортизация" xfId="223"/>
    <cellStyle name="_999_BLNMIX_РАСШИФРОВКА К БЮДЖЕТУ 2009 года(Гульсинай)_Книга1" xfId="224"/>
    <cellStyle name="_999_BLNMIX_РАСШИФРОВКА К БЮДЖЕТУ 2009 года(Гульсинай)_Расшифровка к ТС по Кенкияк-К Общий порядок" xfId="225"/>
    <cellStyle name="_999_BLNMIX_РАСШИФРОВКА К БЮДЖЕТУ 2009 года(Гульсинай)_Расшифровка ФОТ" xfId="226"/>
    <cellStyle name="_999_BLNMIX_РАСШИФРОВКА К БЮДЖЕТУ 2009 года(Гульсинай)_Расшифровка ФОТ 2012" xfId="227"/>
    <cellStyle name="_999_BLNMIX_РАСШИФРОВКА К БЮДЖЕТУ 2009 года(Гульсинай)_Расшифровка ФОТ_Расчеты к бюджетной заявке на 2013 год" xfId="228"/>
    <cellStyle name="_999_BLNMIX_РАСШИФРОВКА К БЮДЖЕТУ 2009 года(Гульсинай)_Расшифровки производственная себестоимость 2012" xfId="229"/>
    <cellStyle name="_999_BLNMIX_Расшифровка к бюджету 2010 г (по РП)" xfId="230"/>
    <cellStyle name="_999_BLNMIX_Расшифровка к бюджету 2010 г (по РП)_Исполнение тарифной сметы за 2011г амортизация" xfId="231"/>
    <cellStyle name="_999_BLNMIX_Расшифровка к бюджету 2010 г (по РП)_Книга1" xfId="232"/>
    <cellStyle name="_999_BLNMIX_Расшифровка к бюджету 2010 г (по РП)_Расшифровка к ТС по Кенкияк-К Общий порядок" xfId="233"/>
    <cellStyle name="_999_BLNMIX_Расшифровка к бюджету 2010 г (по РП)_Расшифровки производственная себестоимость 2012" xfId="234"/>
    <cellStyle name="_999_BLNMIX_Расшифровка к ТС по Кенкияк-К" xfId="235"/>
    <cellStyle name="_999_BLNMIX_Расшифровка к ТС по Кенкияк-К Общий порядок" xfId="236"/>
    <cellStyle name="_999_BLNMIX_Расшифровка ФОТ" xfId="237"/>
    <cellStyle name="_999_BLNMIX_Расшифровка ФОТ 2012" xfId="238"/>
    <cellStyle name="_999_BLNMIX_Расшифровка ФОТ_Расчеты к бюджетной заявке на 2013 год" xfId="239"/>
    <cellStyle name="_999_BLNMIX_СВОД" xfId="240"/>
    <cellStyle name="_999_BLNREST" xfId="241"/>
    <cellStyle name="_999_BLNREST_2010 Корректировка Бюджет на 10.12.09 послед для ДБЭиА" xfId="242"/>
    <cellStyle name="_999_BLNREST_2010 Корректировка Бюджет на 10.12.09 послед для ДБЭиА1" xfId="243"/>
    <cellStyle name="_999_BLNREST_ИСМ стоимость все варианты" xfId="244"/>
    <cellStyle name="_999_BLNREST_Книга1" xfId="245"/>
    <cellStyle name="_999_BLNREST_Копия Заявка  14 06 2010" xfId="246"/>
    <cellStyle name="_999_BLNREST_Поверка СИ МН АА" xfId="247"/>
    <cellStyle name="_999_BLNREST_Представительские" xfId="248"/>
    <cellStyle name="_999_BLNREST_Расход электроэнергии (окончательный вариант)" xfId="249"/>
    <cellStyle name="_999_BLNREST_Расчеты КВЛ 2010 (3) от еркебулана (2)" xfId="250"/>
    <cellStyle name="_999_BLNREST_РАСШИФРОВКА К БЮДЖЕТУ 2009 года(Гульсинай)" xfId="251"/>
    <cellStyle name="_999_BLNREST_РАСШИФРОВКА К БЮДЖЕТУ 2009 года(Гульсинай)_111" xfId="252"/>
    <cellStyle name="_999_BLNREST_РАСШИФРОВКА К БЮДЖЕТУ 2009 года(Гульсинай)_Исполнение тарифной сметы за 2011г амортизация" xfId="253"/>
    <cellStyle name="_999_BLNREST_РАСШИФРОВКА К БЮДЖЕТУ 2009 года(Гульсинай)_Книга1" xfId="254"/>
    <cellStyle name="_999_BLNREST_РАСШИФРОВКА К БЮДЖЕТУ 2009 года(Гульсинай)_Расшифровка к ТС по Кенкияк-К Общий порядок" xfId="255"/>
    <cellStyle name="_999_BLNREST_РАСШИФРОВКА К БЮДЖЕТУ 2009 года(Гульсинай)_Расшифровка ФОТ" xfId="256"/>
    <cellStyle name="_999_BLNREST_РАСШИФРОВКА К БЮДЖЕТУ 2009 года(Гульсинай)_Расшифровка ФОТ 2012" xfId="257"/>
    <cellStyle name="_999_BLNREST_РАСШИФРОВКА К БЮДЖЕТУ 2009 года(Гульсинай)_Расшифровка ФОТ_Расчеты к бюджетной заявке на 2013 год" xfId="258"/>
    <cellStyle name="_999_BLNREST_РАСШИФРОВКА К БЮДЖЕТУ 2009 года(Гульсинай)_Расшифровки производственная себестоимость 2012" xfId="259"/>
    <cellStyle name="_999_BLNREST_Расшифровка к бюджету 2010 г (по РП)" xfId="260"/>
    <cellStyle name="_999_BLNREST_Расшифровка к бюджету 2010 г (по РП)_Исполнение тарифной сметы за 2011г амортизация" xfId="261"/>
    <cellStyle name="_999_BLNREST_Расшифровка к бюджету 2010 г (по РП)_Книга1" xfId="262"/>
    <cellStyle name="_999_BLNREST_Расшифровка к бюджету 2010 г (по РП)_Расшифровка к ТС по Кенкияк-К Общий порядок" xfId="263"/>
    <cellStyle name="_999_BLNREST_Расшифровка к бюджету 2010 г (по РП)_Расшифровки производственная себестоимость 2012" xfId="264"/>
    <cellStyle name="_999_BLNREST_Расшифровка к ТС по Кенкияк-К" xfId="265"/>
    <cellStyle name="_999_BLNREST_Расшифровка к ТС по Кенкияк-К Общий порядок" xfId="266"/>
    <cellStyle name="_999_BLNREST_Расшифровка ФОТ" xfId="267"/>
    <cellStyle name="_999_BLNREST_Расшифровка ФОТ 2012" xfId="268"/>
    <cellStyle name="_999_BLNREST_Расшифровка ФОТ_Расчеты к бюджетной заявке на 2013 год" xfId="269"/>
    <cellStyle name="_999_BLNREST_СВОД" xfId="270"/>
    <cellStyle name="_999_ИСМ стоимость все варианты" xfId="271"/>
    <cellStyle name="_999_Книга1" xfId="272"/>
    <cellStyle name="_999_Копия Заявка  14 06 2010" xfId="273"/>
    <cellStyle name="_999_Поверка СИ МН АА" xfId="274"/>
    <cellStyle name="_999_Представительские" xfId="275"/>
    <cellStyle name="_999_Расход электроэнергии (окончательный вариант)" xfId="276"/>
    <cellStyle name="_999_Расчеты КВЛ 2010 (3) от еркебулана (2)" xfId="277"/>
    <cellStyle name="_999_РАСШИФРОВКА К БЮДЖЕТУ 2009 года(Гульсинай)" xfId="278"/>
    <cellStyle name="_999_РАСШИФРОВКА К БЮДЖЕТУ 2009 года(Гульсинай)_111" xfId="279"/>
    <cellStyle name="_999_РАСШИФРОВКА К БЮДЖЕТУ 2009 года(Гульсинай)_Исполнение тарифной сметы за 2011г амортизация" xfId="280"/>
    <cellStyle name="_999_РАСШИФРОВКА К БЮДЖЕТУ 2009 года(Гульсинай)_Книга1" xfId="281"/>
    <cellStyle name="_999_РАСШИФРОВКА К БЮДЖЕТУ 2009 года(Гульсинай)_Расшифровка к ТС по Кенкияк-К Общий порядок" xfId="282"/>
    <cellStyle name="_999_РАСШИФРОВКА К БЮДЖЕТУ 2009 года(Гульсинай)_Расшифровка ФОТ" xfId="283"/>
    <cellStyle name="_999_РАСШИФРОВКА К БЮДЖЕТУ 2009 года(Гульсинай)_Расшифровка ФОТ 2012" xfId="284"/>
    <cellStyle name="_999_РАСШИФРОВКА К БЮДЖЕТУ 2009 года(Гульсинай)_Расшифровка ФОТ_Расчеты к бюджетной заявке на 2013 год" xfId="285"/>
    <cellStyle name="_999_РАСШИФРОВКА К БЮДЖЕТУ 2009 года(Гульсинай)_Расшифровки производственная себестоимость 2012" xfId="286"/>
    <cellStyle name="_999_Расшифровка к бюджету 2010 г (по РП)" xfId="287"/>
    <cellStyle name="_999_Расшифровка к бюджету 2010 г (по РП)_Исполнение тарифной сметы за 2011г амортизация" xfId="288"/>
    <cellStyle name="_999_Расшифровка к бюджету 2010 г (по РП)_Книга1" xfId="289"/>
    <cellStyle name="_999_Расшифровка к бюджету 2010 г (по РП)_Расшифровка к ТС по Кенкияк-К Общий порядок" xfId="290"/>
    <cellStyle name="_999_Расшифровка к бюджету 2010 г (по РП)_Расшифровки производственная себестоимость 2012" xfId="291"/>
    <cellStyle name="_999_Расшифровка к ТС по Кенкияк-К" xfId="292"/>
    <cellStyle name="_999_Расшифровка к ТС по Кенкияк-К Общий порядок" xfId="293"/>
    <cellStyle name="_999_Расшифровка ФОТ" xfId="294"/>
    <cellStyle name="_999_Расшифровка ФОТ 2012" xfId="295"/>
    <cellStyle name="_999_Расшифровка ФОТ_Расчеты к бюджетной заявке на 2013 год" xfId="296"/>
    <cellStyle name="_999_СВОД" xfId="297"/>
    <cellStyle name="_A4. Openning balance reconciliation" xfId="298"/>
    <cellStyle name="_A4. Openning balance reconciliation 2" xfId="299"/>
    <cellStyle name="_A4. Openning balance reconciliation 3" xfId="300"/>
    <cellStyle name="_A4. Openning balance reconciliation_ING loan_calc_v5" xfId="301"/>
    <cellStyle name="_A4. P&amp;L as of Mar 28, 06" xfId="302"/>
    <cellStyle name="_A4. P&amp;L as of Mar 28, 06 2" xfId="303"/>
    <cellStyle name="_A4. P&amp;L as of Mar 28, 06 3" xfId="304"/>
    <cellStyle name="_A4. P&amp;L as of Mar 28, 06_ING loan_calc_v5" xfId="305"/>
    <cellStyle name="_A4. Year-End Balance as of Mar 28, 06" xfId="306"/>
    <cellStyle name="_A4. Year-End Balance as of Mar 28, 06 2" xfId="307"/>
    <cellStyle name="_A4. Year-End Balance as of Mar 28, 06 3" xfId="308"/>
    <cellStyle name="_A4. Year-End Balance as of Mar 28, 06_ING loan_calc_v5" xfId="309"/>
    <cellStyle name="_A4.1 TS 2005" xfId="310"/>
    <cellStyle name="_A4.1 TS 2005 2" xfId="311"/>
    <cellStyle name="_A4.1 TS 2005 3" xfId="312"/>
    <cellStyle name="_A4.1 TS 2005_ING loan_calc_v5" xfId="313"/>
    <cellStyle name="_A4.PBC_YE-Hard Close Balance_as of Mar 28, 06" xfId="314"/>
    <cellStyle name="_A4.PBC_YE-Hard Close Balance_as of Mar 28, 06 2" xfId="315"/>
    <cellStyle name="_A4.PBC_YE-Hard Close Balance_as of Mar 28, 06 3" xfId="316"/>
    <cellStyle name="_A4.PBC_YE-Hard Close Balance_as of Mar 28, 06_ING loan_calc_v5" xfId="317"/>
    <cellStyle name="_Accounts_Payable_TP_WP_07" xfId="318"/>
    <cellStyle name="_Accounts_Payable_TP_WP_07_ING loan_calc_v5" xfId="319"/>
    <cellStyle name="_Attachmen-Progress Measurement" xfId="320"/>
    <cellStyle name="_Attachmen-Progress Measurement_Презентация Бюджета 2010-2014гг. для БК" xfId="321"/>
    <cellStyle name="_Baseline data Aug GFO" xfId="322"/>
    <cellStyle name="_Baseline data Aug GFO_~5055318" xfId="323"/>
    <cellStyle name="_Book1" xfId="324"/>
    <cellStyle name="_BP 2003-2007_2005_TNK-U consol_prices_2405" xfId="325"/>
    <cellStyle name="_BP 2004 BoD_OFS 03Dec04_format PPM_woRCMTO" xfId="326"/>
    <cellStyle name="_BP 2004 BoD_OFS 26Nov04_format PPM_02" xfId="327"/>
    <cellStyle name="_BP2003 18" xfId="328"/>
    <cellStyle name="_Branches 5YP template" xfId="329"/>
    <cellStyle name="_Branches 5YP template_040822 Profit_Tax_(portal)" xfId="330"/>
    <cellStyle name="_Branches 5YP template_040928 Profit_Tax_3Ax1Ax4" xfId="331"/>
    <cellStyle name="_Branches 5YP template_Книга2" xfId="332"/>
    <cellStyle name="_Branches 5YP template_Налог_на_прибыль" xfId="333"/>
    <cellStyle name="_Bridge Chart" xfId="334"/>
    <cellStyle name="_BUDGET 2004_for renovation_25.11" xfId="335"/>
    <cellStyle name="_Business-plan_forms_II_03.10.03." xfId="336"/>
    <cellStyle name="_Business-plan_forms_II_03.10.03._~5055318" xfId="337"/>
    <cellStyle name="_Calculations (LTStrategy) 150604" xfId="338"/>
    <cellStyle name="_Case 1 (10C)" xfId="339"/>
    <cellStyle name="_Case 3 (8N)" xfId="340"/>
    <cellStyle name="_cash flow reclass" xfId="341"/>
    <cellStyle name="_Cash flow till 2Q'05 100804" xfId="342"/>
    <cellStyle name="_Cash flow_indirect method" xfId="343"/>
    <cellStyle name="_Cash flow_indirect method 2" xfId="344"/>
    <cellStyle name="_Cash flow_indirect method 3" xfId="345"/>
    <cellStyle name="_Cash flow_indirect method_ING loan_calc_v5" xfId="346"/>
    <cellStyle name="_Comparative analysis of PBC reports dd 3 may" xfId="347"/>
    <cellStyle name="_Consolidation" xfId="348"/>
    <cellStyle name="_Consolidation_040822 Profit_Tax_(portal)" xfId="349"/>
    <cellStyle name="_Consolidation_040928 Profit_Tax_3Ax1Ax4" xfId="350"/>
    <cellStyle name="_Consolidation_Tax Input 5yr plan" xfId="351"/>
    <cellStyle name="_Consolidation_Книга2" xfId="352"/>
    <cellStyle name="_Consolidation_Налог_на_прибыль" xfId="353"/>
    <cellStyle name="_Copy of !Capex_Master_15_08_05 " xfId="354"/>
    <cellStyle name="_Corp Functions 5-year plan" xfId="355"/>
    <cellStyle name="_Corp Functions 5-year plan_040822 Profit_Tax_(portal)" xfId="356"/>
    <cellStyle name="_Corp Functions 5-year plan_040928 Profit_Tax_3Ax1Ax4" xfId="357"/>
    <cellStyle name="_Corp Functions 5-year plan_Книга2" xfId="358"/>
    <cellStyle name="_Corp Functions 5-year plan_Налог_на_прибыль" xfId="359"/>
    <cellStyle name="_Cost forms - presentation2" xfId="360"/>
    <cellStyle name="_Cost forms - presentation2_~5055318" xfId="361"/>
    <cellStyle name="_Cost forms - presentation2_DCF030925_vat" xfId="362"/>
    <cellStyle name="_Cost forms - presentation2_DCF030925_vat_" xfId="363"/>
    <cellStyle name="_Cost forms - presentation2_DCFonly" xfId="364"/>
    <cellStyle name="_Costs 30.11" xfId="365"/>
    <cellStyle name="_danik" xfId="366"/>
    <cellStyle name="_Data_TEP_мес (rep &amp; affil-2 (2)" xfId="367"/>
    <cellStyle name="_Daughter_Companies_G&amp;A" xfId="368"/>
    <cellStyle name="_Daughter_Companies_G&amp;A_~5055318" xfId="369"/>
    <cellStyle name="_DCF030925_vat" xfId="370"/>
    <cellStyle name="_DCF030925_vat_" xfId="371"/>
    <cellStyle name="_DCFonly" xfId="372"/>
    <cellStyle name="_Debt repayment 190204 2" xfId="373"/>
    <cellStyle name="_DIF-2_Graf_6mo03" xfId="374"/>
    <cellStyle name="_DIF-2_Graf_6mo03_~5055318" xfId="375"/>
    <cellStyle name="_Downstream MR-STL BU" xfId="376"/>
    <cellStyle name="_Downstream MR-STL BU_~5055318" xfId="377"/>
    <cellStyle name="_Drill" xfId="378"/>
    <cellStyle name="_DS Bricks" xfId="379"/>
    <cellStyle name="_E100,E110,E120,N160,N100,U1-100,U110" xfId="380"/>
    <cellStyle name="_E100,E110,E120,N160,N100,U1-100,U110 2" xfId="381"/>
    <cellStyle name="_E100,E110,E120,N160,N100,U1-100,U110 3" xfId="382"/>
    <cellStyle name="_E100,E110,E120,N160,N100,U1-100,U110_ING loan_calc_v5" xfId="383"/>
    <cellStyle name="_Export duty On-shore calc 12m 2002" xfId="384"/>
    <cellStyle name="_Export duty On-shore calc 12m 2002_~5055318" xfId="385"/>
    <cellStyle name="_FA, CIP (3)" xfId="386"/>
    <cellStyle name="_Feb 02 Options" xfId="387"/>
    <cellStyle name="_feedback for CorpFin 5YP" xfId="388"/>
    <cellStyle name="_FFF" xfId="389"/>
    <cellStyle name="_FFF_~5055318" xfId="390"/>
    <cellStyle name="_FFF_17_0" xfId="391"/>
    <cellStyle name="_FFF_17_0_~5055318" xfId="392"/>
    <cellStyle name="_FFF_17_0_1" xfId="393"/>
    <cellStyle name="_FFF_17_0_1_~5055318" xfId="394"/>
    <cellStyle name="_FFF_balance" xfId="395"/>
    <cellStyle name="_FFF_balance_~5055318" xfId="396"/>
    <cellStyle name="_FFF_Capex-new" xfId="397"/>
    <cellStyle name="_FFF_Capex-new_~5055318" xfId="398"/>
    <cellStyle name="_FFF_Capex-new_DCF030925_vat" xfId="399"/>
    <cellStyle name="_FFF_Capex-new_DCF030925_vat_" xfId="400"/>
    <cellStyle name="_FFF_Capex-new_DCFonly" xfId="401"/>
    <cellStyle name="_FFF_DCF030925_vat" xfId="402"/>
    <cellStyle name="_FFF_DCF030925_vat_" xfId="403"/>
    <cellStyle name="_FFF_DCFonly" xfId="404"/>
    <cellStyle name="_FFF_Financial Plan - final_2" xfId="405"/>
    <cellStyle name="_FFF_Financial Plan - final_2_~5055318" xfId="406"/>
    <cellStyle name="_FFF_Financial Plan - final_2_DCF030925_vat" xfId="407"/>
    <cellStyle name="_FFF_Financial Plan - final_2_DCF030925_vat_" xfId="408"/>
    <cellStyle name="_FFF_Financial Plan - final_2_DCFonly" xfId="409"/>
    <cellStyle name="_FFF_Form 01(MB)" xfId="410"/>
    <cellStyle name="_FFF_Form 01(MB)_040822 Profit_Tax_(portal)" xfId="411"/>
    <cellStyle name="_FFF_Form 01(MB)_040928 Profit_Tax_3Ax1Ax4" xfId="412"/>
    <cellStyle name="_FFF_Form 01(MB)_Tax Input 5yr plan" xfId="413"/>
    <cellStyle name="_FFF_Form 01(MB)_Книга2" xfId="414"/>
    <cellStyle name="_FFF_Form 01(MB)_Налог_на_прибыль" xfId="415"/>
    <cellStyle name="_FFF_Links_NK" xfId="416"/>
    <cellStyle name="_FFF_Links_NK_040822 Profit_Tax_(portal)" xfId="417"/>
    <cellStyle name="_FFF_Links_NK_040928 Profit_Tax_3Ax1Ax4" xfId="418"/>
    <cellStyle name="_FFF_Links_NK_Tax Input 5yr plan" xfId="419"/>
    <cellStyle name="_FFF_Links_NK_Книга2" xfId="420"/>
    <cellStyle name="_FFF_Links_NK_Налог_на_прибыль" xfId="421"/>
    <cellStyle name="_FFF_N20_5" xfId="422"/>
    <cellStyle name="_FFF_N20_5_~5055318" xfId="423"/>
    <cellStyle name="_FFF_N20_5_DCF030925_vat" xfId="424"/>
    <cellStyle name="_FFF_N20_5_DCF030925_vat_" xfId="425"/>
    <cellStyle name="_FFF_N20_5_DCFonly" xfId="426"/>
    <cellStyle name="_FFF_N20_6" xfId="427"/>
    <cellStyle name="_FFF_N20_6_~5055318" xfId="428"/>
    <cellStyle name="_FFF_N20_6_DCF030925_vat" xfId="429"/>
    <cellStyle name="_FFF_N20_6_DCF030925_vat_" xfId="430"/>
    <cellStyle name="_FFF_N20_6_DCFonly" xfId="431"/>
    <cellStyle name="_FFF_New Form10_2" xfId="432"/>
    <cellStyle name="_FFF_New Form10_2_~5055318" xfId="433"/>
    <cellStyle name="_FFF_New Form10_2_DCF030925_vat" xfId="434"/>
    <cellStyle name="_FFF_New Form10_2_DCF030925_vat_" xfId="435"/>
    <cellStyle name="_FFF_New Form10_2_DCFonly" xfId="436"/>
    <cellStyle name="_FFF_Nsi" xfId="437"/>
    <cellStyle name="_FFF_Nsi - last version" xfId="438"/>
    <cellStyle name="_FFF_Nsi - last version for programming" xfId="439"/>
    <cellStyle name="_FFF_Nsi - last version for programming_~5055318" xfId="440"/>
    <cellStyle name="_FFF_Nsi - last version for programming_DCF030925_vat" xfId="441"/>
    <cellStyle name="_FFF_Nsi - last version for programming_DCF030925_vat_" xfId="442"/>
    <cellStyle name="_FFF_Nsi - last version for programming_DCFonly" xfId="443"/>
    <cellStyle name="_FFF_Nsi - last version_~5055318" xfId="444"/>
    <cellStyle name="_FFF_Nsi - last version_DCF030925_vat" xfId="445"/>
    <cellStyle name="_FFF_Nsi - last version_DCF030925_vat_" xfId="446"/>
    <cellStyle name="_FFF_Nsi - last version_DCFonly" xfId="447"/>
    <cellStyle name="_FFF_Nsi - next_last version" xfId="448"/>
    <cellStyle name="_FFF_Nsi - next_last version_~5055318" xfId="449"/>
    <cellStyle name="_FFF_Nsi - next_last version_DCF030925_vat" xfId="450"/>
    <cellStyle name="_FFF_Nsi - next_last version_DCF030925_vat_" xfId="451"/>
    <cellStyle name="_FFF_Nsi - next_last version_DCFonly" xfId="452"/>
    <cellStyle name="_FFF_Nsi - plan - final" xfId="453"/>
    <cellStyle name="_FFF_Nsi - plan - final_~5055318" xfId="454"/>
    <cellStyle name="_FFF_Nsi - plan - final_DCF030925_vat" xfId="455"/>
    <cellStyle name="_FFF_Nsi - plan - final_DCF030925_vat_" xfId="456"/>
    <cellStyle name="_FFF_Nsi - plan - final_DCFonly" xfId="457"/>
    <cellStyle name="_FFF_Nsi -super_ last version" xfId="458"/>
    <cellStyle name="_FFF_Nsi -super_ last version_~5055318" xfId="459"/>
    <cellStyle name="_FFF_Nsi -super_ last version_DCF030925_vat" xfId="460"/>
    <cellStyle name="_FFF_Nsi -super_ last version_DCF030925_vat_" xfId="461"/>
    <cellStyle name="_FFF_Nsi -super_ last version_DCFonly" xfId="462"/>
    <cellStyle name="_FFF_Nsi(2)" xfId="463"/>
    <cellStyle name="_FFF_Nsi(2)_040822 Profit_Tax_(portal)" xfId="464"/>
    <cellStyle name="_FFF_Nsi(2)_040928 Profit_Tax_3Ax1Ax4" xfId="465"/>
    <cellStyle name="_FFF_Nsi(2)_Tax Input 5yr plan" xfId="466"/>
    <cellStyle name="_FFF_Nsi(2)_Книга2" xfId="467"/>
    <cellStyle name="_FFF_Nsi(2)_Налог_на_прибыль" xfId="468"/>
    <cellStyle name="_FFF_Nsi_~5055318" xfId="469"/>
    <cellStyle name="_FFF_Nsi_1" xfId="470"/>
    <cellStyle name="_FFF_Nsi_1_~5055318" xfId="471"/>
    <cellStyle name="_FFF_Nsi_1_DCF030925_vat" xfId="472"/>
    <cellStyle name="_FFF_Nsi_1_DCF030925_vat_" xfId="473"/>
    <cellStyle name="_FFF_Nsi_1_DCFonly" xfId="474"/>
    <cellStyle name="_FFF_Nsi_139" xfId="475"/>
    <cellStyle name="_FFF_Nsi_139_~5055318" xfId="476"/>
    <cellStyle name="_FFF_Nsi_139_DCF030925_vat" xfId="477"/>
    <cellStyle name="_FFF_Nsi_139_DCF030925_vat_" xfId="478"/>
    <cellStyle name="_FFF_Nsi_139_DCFonly" xfId="479"/>
    <cellStyle name="_FFF_Nsi_140" xfId="480"/>
    <cellStyle name="_FFF_Nsi_140(Зах)" xfId="481"/>
    <cellStyle name="_FFF_Nsi_140(Зах)_~5055318" xfId="482"/>
    <cellStyle name="_FFF_Nsi_140(Зах)_DCF030925_vat" xfId="483"/>
    <cellStyle name="_FFF_Nsi_140(Зах)_DCF030925_vat_" xfId="484"/>
    <cellStyle name="_FFF_Nsi_140(Зах)_DCFonly" xfId="485"/>
    <cellStyle name="_FFF_Nsi_140_~5055318" xfId="486"/>
    <cellStyle name="_FFF_Nsi_140_DCF030925_vat" xfId="487"/>
    <cellStyle name="_FFF_Nsi_140_DCF030925_vat_" xfId="488"/>
    <cellStyle name="_FFF_Nsi_140_DCFonly" xfId="489"/>
    <cellStyle name="_FFF_Nsi_140_mod" xfId="490"/>
    <cellStyle name="_FFF_Nsi_140_mod_~5055318" xfId="491"/>
    <cellStyle name="_FFF_Nsi_140_mod_DCF030925_vat" xfId="492"/>
    <cellStyle name="_FFF_Nsi_140_mod_DCF030925_vat_" xfId="493"/>
    <cellStyle name="_FFF_Nsi_140_mod_DCFonly" xfId="494"/>
    <cellStyle name="_FFF_Nsi_158" xfId="495"/>
    <cellStyle name="_FFF_Nsi_158_040822 Profit_Tax_(portal)" xfId="496"/>
    <cellStyle name="_FFF_Nsi_158_040928 Profit_Tax_3Ax1Ax4" xfId="497"/>
    <cellStyle name="_FFF_Nsi_158_Tax Input 5yr plan" xfId="498"/>
    <cellStyle name="_FFF_Nsi_158_Книга2" xfId="499"/>
    <cellStyle name="_FFF_Nsi_158_Налог_на_прибыль" xfId="500"/>
    <cellStyle name="_FFF_Nsi_DCF030925_vat" xfId="501"/>
    <cellStyle name="_FFF_Nsi_DCF030925_vat_" xfId="502"/>
    <cellStyle name="_FFF_Nsi_DCFonly" xfId="503"/>
    <cellStyle name="_FFF_Nsi_Express" xfId="504"/>
    <cellStyle name="_FFF_Nsi_Express_040822 Profit_Tax_(portal)" xfId="505"/>
    <cellStyle name="_FFF_Nsi_Express_040928 Profit_Tax_3Ax1Ax4" xfId="506"/>
    <cellStyle name="_FFF_Nsi_Express_Tax Input 5yr plan" xfId="507"/>
    <cellStyle name="_FFF_Nsi_Express_Книга2" xfId="508"/>
    <cellStyle name="_FFF_Nsi_Express_Налог_на_прибыль" xfId="509"/>
    <cellStyle name="_FFF_Nsi_Jan1" xfId="510"/>
    <cellStyle name="_FFF_Nsi_Jan1_~5055318" xfId="511"/>
    <cellStyle name="_FFF_Nsi_Jan1_DCF030925_vat" xfId="512"/>
    <cellStyle name="_FFF_Nsi_Jan1_DCF030925_vat_" xfId="513"/>
    <cellStyle name="_FFF_Nsi_Jan1_DCFonly" xfId="514"/>
    <cellStyle name="_FFF_Nsi_test" xfId="515"/>
    <cellStyle name="_FFF_Nsi_test_040822 Profit_Tax_(portal)" xfId="516"/>
    <cellStyle name="_FFF_Nsi_test_040928 Profit_Tax_3Ax1Ax4" xfId="517"/>
    <cellStyle name="_FFF_Nsi_test_Tax Input 5yr plan" xfId="518"/>
    <cellStyle name="_FFF_Nsi_test_Книга2" xfId="519"/>
    <cellStyle name="_FFF_Nsi_test_Налог_на_прибыль" xfId="520"/>
    <cellStyle name="_FFF_Nsi2" xfId="521"/>
    <cellStyle name="_FFF_Nsi2_~5055318" xfId="522"/>
    <cellStyle name="_FFF_Nsi2_DCF030925_vat" xfId="523"/>
    <cellStyle name="_FFF_Nsi2_DCF030925_vat_" xfId="524"/>
    <cellStyle name="_FFF_Nsi2_DCFonly" xfId="525"/>
    <cellStyle name="_FFF_Nsi-Services" xfId="526"/>
    <cellStyle name="_FFF_Nsi-Services_040822 Profit_Tax_(portal)" xfId="527"/>
    <cellStyle name="_FFF_Nsi-Services_040928 Profit_Tax_3Ax1Ax4" xfId="528"/>
    <cellStyle name="_FFF_Nsi-Services_Tax Input 5yr plan" xfId="529"/>
    <cellStyle name="_FFF_Nsi-Services_Книга2" xfId="530"/>
    <cellStyle name="_FFF_Nsi-Services_Налог_на_прибыль" xfId="531"/>
    <cellStyle name="_FFF_P&amp;L" xfId="532"/>
    <cellStyle name="_FFF_P&amp;L_~5055318" xfId="533"/>
    <cellStyle name="_FFF_P&amp;L_DCF030925_vat" xfId="534"/>
    <cellStyle name="_FFF_P&amp;L_DCF030925_vat_" xfId="535"/>
    <cellStyle name="_FFF_P&amp;L_DCFonly" xfId="536"/>
    <cellStyle name="_FFF_S0400" xfId="537"/>
    <cellStyle name="_FFF_S0400_040822 Profit_Tax_(portal)" xfId="538"/>
    <cellStyle name="_FFF_S0400_040928 Profit_Tax_3Ax1Ax4" xfId="539"/>
    <cellStyle name="_FFF_S0400_Tax Input 5yr plan" xfId="540"/>
    <cellStyle name="_FFF_S0400_Книга2" xfId="541"/>
    <cellStyle name="_FFF_S0400_Налог_на_прибыль" xfId="542"/>
    <cellStyle name="_FFF_S13001" xfId="543"/>
    <cellStyle name="_FFF_S13001_040822 Profit_Tax_(portal)" xfId="544"/>
    <cellStyle name="_FFF_S13001_040928 Profit_Tax_3Ax1Ax4" xfId="545"/>
    <cellStyle name="_FFF_S13001_Tax Input 5yr plan" xfId="546"/>
    <cellStyle name="_FFF_S13001_Книга2" xfId="547"/>
    <cellStyle name="_FFF_S13001_Налог_на_прибыль" xfId="548"/>
    <cellStyle name="_FFF_Sheet1" xfId="549"/>
    <cellStyle name="_FFF_Sheet1_~5055318" xfId="550"/>
    <cellStyle name="_FFF_Sheet1_DCF030925_vat" xfId="551"/>
    <cellStyle name="_FFF_Sheet1_DCF030925_vat_" xfId="552"/>
    <cellStyle name="_FFF_Sheet1_DCFonly" xfId="553"/>
    <cellStyle name="_FFF_SOFI" xfId="554"/>
    <cellStyle name="_FFF_sofi - plan_AP270202ii" xfId="555"/>
    <cellStyle name="_FFF_sofi - plan_AP270202ii_~5055318" xfId="556"/>
    <cellStyle name="_FFF_sofi - plan_AP270202ii_DCF030925_vat" xfId="557"/>
    <cellStyle name="_FFF_sofi - plan_AP270202ii_DCF030925_vat_" xfId="558"/>
    <cellStyle name="_FFF_sofi - plan_AP270202ii_DCFonly" xfId="559"/>
    <cellStyle name="_FFF_sofi - plan_AP270202iii" xfId="560"/>
    <cellStyle name="_FFF_sofi - plan_AP270202iii_~5055318" xfId="561"/>
    <cellStyle name="_FFF_sofi - plan_AP270202iii_DCF030925_vat" xfId="562"/>
    <cellStyle name="_FFF_sofi - plan_AP270202iii_DCF030925_vat_" xfId="563"/>
    <cellStyle name="_FFF_sofi - plan_AP270202iii_DCFonly" xfId="564"/>
    <cellStyle name="_FFF_sofi - plan_AP270202iv" xfId="565"/>
    <cellStyle name="_FFF_sofi - plan_AP270202iv_~5055318" xfId="566"/>
    <cellStyle name="_FFF_sofi - plan_AP270202iv_DCF030925_vat" xfId="567"/>
    <cellStyle name="_FFF_sofi - plan_AP270202iv_DCF030925_vat_" xfId="568"/>
    <cellStyle name="_FFF_sofi - plan_AP270202iv_DCFonly" xfId="569"/>
    <cellStyle name="_FFF_Sofi vs Sobi" xfId="570"/>
    <cellStyle name="_FFF_Sofi vs Sobi_~5055318" xfId="571"/>
    <cellStyle name="_FFF_Sofi vs Sobi_DCF030925_vat" xfId="572"/>
    <cellStyle name="_FFF_Sofi vs Sobi_DCF030925_vat_" xfId="573"/>
    <cellStyle name="_FFF_Sofi vs Sobi_DCFonly" xfId="574"/>
    <cellStyle name="_FFF_SOFI_~5055318" xfId="575"/>
    <cellStyle name="_FFF_Sofi_PBD 27-11-01" xfId="576"/>
    <cellStyle name="_FFF_Sofi_PBD 27-11-01_~5055318" xfId="577"/>
    <cellStyle name="_FFF_Sofi_PBD 27-11-01_DCF030925_vat" xfId="578"/>
    <cellStyle name="_FFF_Sofi_PBD 27-11-01_DCF030925_vat_" xfId="579"/>
    <cellStyle name="_FFF_Sofi_PBD 27-11-01_DCFonly" xfId="580"/>
    <cellStyle name="_FFF_SOFI_TEPs_AOK_130902" xfId="581"/>
    <cellStyle name="_FFF_SOFI_TEPs_AOK_130902_040822 Profit_Tax_(portal)" xfId="582"/>
    <cellStyle name="_FFF_SOFI_TEPs_AOK_130902_040928 Profit_Tax_3Ax1Ax4" xfId="583"/>
    <cellStyle name="_FFF_SOFI_TEPs_AOK_130902_Tax Input 5yr plan" xfId="584"/>
    <cellStyle name="_FFF_SOFI_TEPs_AOK_130902_Книга2" xfId="585"/>
    <cellStyle name="_FFF_SOFI_TEPs_AOK_130902_Налог_на_прибыль" xfId="586"/>
    <cellStyle name="_FFF_Sofi145a" xfId="587"/>
    <cellStyle name="_FFF_Sofi145a_~5055318" xfId="588"/>
    <cellStyle name="_FFF_Sofi145a_DCF030925_vat" xfId="589"/>
    <cellStyle name="_FFF_Sofi145a_DCF030925_vat_" xfId="590"/>
    <cellStyle name="_FFF_Sofi145a_DCFonly" xfId="591"/>
    <cellStyle name="_FFF_Sofi153" xfId="592"/>
    <cellStyle name="_FFF_Sofi153_~5055318" xfId="593"/>
    <cellStyle name="_FFF_Sofi153_DCF030925_vat" xfId="594"/>
    <cellStyle name="_FFF_Sofi153_DCF030925_vat_" xfId="595"/>
    <cellStyle name="_FFF_Sofi153_DCFonly" xfId="596"/>
    <cellStyle name="_FFF_Summary" xfId="597"/>
    <cellStyle name="_FFF_Summary_~5055318" xfId="598"/>
    <cellStyle name="_FFF_Summary_DCF030925_vat" xfId="599"/>
    <cellStyle name="_FFF_Summary_DCF030925_vat_" xfId="600"/>
    <cellStyle name="_FFF_Summary_DCFonly" xfId="601"/>
    <cellStyle name="_FFF_SXXXX_Express_c Links" xfId="602"/>
    <cellStyle name="_FFF_SXXXX_Express_c Links_040822 Profit_Tax_(portal)" xfId="603"/>
    <cellStyle name="_FFF_SXXXX_Express_c Links_040928 Profit_Tax_3Ax1Ax4" xfId="604"/>
    <cellStyle name="_FFF_SXXXX_Express_c Links_Tax Input 5yr plan" xfId="605"/>
    <cellStyle name="_FFF_SXXXX_Express_c Links_Книга2" xfId="606"/>
    <cellStyle name="_FFF_SXXXX_Express_c Links_Налог_на_прибыль" xfId="607"/>
    <cellStyle name="_FFF_Tax_form_1кв_3" xfId="608"/>
    <cellStyle name="_FFF_Tax_form_1кв_3_~5055318" xfId="609"/>
    <cellStyle name="_FFF_Tax_form_1кв_3_DCF030925_vat" xfId="610"/>
    <cellStyle name="_FFF_Tax_form_1кв_3_DCF030925_vat_" xfId="611"/>
    <cellStyle name="_FFF_Tax_form_1кв_3_DCFonly" xfId="612"/>
    <cellStyle name="_FFF_test_11" xfId="613"/>
    <cellStyle name="_FFF_test_11_~5055318" xfId="614"/>
    <cellStyle name="_FFF_test_11_DCF030925_vat" xfId="615"/>
    <cellStyle name="_FFF_test_11_DCF030925_vat_" xfId="616"/>
    <cellStyle name="_FFF_test_11_DCFonly" xfId="617"/>
    <cellStyle name="_FFF_БКЭ" xfId="618"/>
    <cellStyle name="_FFF_БКЭ_~5055318" xfId="619"/>
    <cellStyle name="_FFF_БКЭ_DCF030925_vat" xfId="620"/>
    <cellStyle name="_FFF_БКЭ_DCF030925_vat_" xfId="621"/>
    <cellStyle name="_FFF_БКЭ_DCFonly" xfId="622"/>
    <cellStyle name="_FFF_для вставки в пакет за 2001" xfId="623"/>
    <cellStyle name="_FFF_для вставки в пакет за 2001_~5055318" xfId="624"/>
    <cellStyle name="_FFF_для вставки в пакет за 2001_DCF030925_vat" xfId="625"/>
    <cellStyle name="_FFF_для вставки в пакет за 2001_DCF030925_vat_" xfId="626"/>
    <cellStyle name="_FFF_для вставки в пакет за 2001_DCFonly" xfId="627"/>
    <cellStyle name="_FFF_дляГалиныВ" xfId="628"/>
    <cellStyle name="_FFF_дляГалиныВ_040822 Profit_Tax_(portal)" xfId="629"/>
    <cellStyle name="_FFF_дляГалиныВ_040928 Profit_Tax_3Ax1Ax4" xfId="630"/>
    <cellStyle name="_FFF_дляГалиныВ_Tax Input 5yr plan" xfId="631"/>
    <cellStyle name="_FFF_дляГалиныВ_Книга2" xfId="632"/>
    <cellStyle name="_FFF_дляГалиныВ_Налог_на_прибыль" xfId="633"/>
    <cellStyle name="_FFF_Книга7" xfId="634"/>
    <cellStyle name="_FFF_Книга7_~5055318" xfId="635"/>
    <cellStyle name="_FFF_Книга7_DCF030925_vat" xfId="636"/>
    <cellStyle name="_FFF_Книга7_DCF030925_vat_" xfId="637"/>
    <cellStyle name="_FFF_Книга7_DCFonly" xfId="638"/>
    <cellStyle name="_FFF_Лист1" xfId="639"/>
    <cellStyle name="_FFF_Лист1_040822 Profit_Tax_(portal)" xfId="640"/>
    <cellStyle name="_FFF_Лист1_040928 Profit_Tax_3Ax1Ax4" xfId="641"/>
    <cellStyle name="_FFF_Лист1_Tax Input 5yr plan" xfId="642"/>
    <cellStyle name="_FFF_Лист1_Книга2" xfId="643"/>
    <cellStyle name="_FFF_Лист1_Налог_на_прибыль" xfId="644"/>
    <cellStyle name="_FFF_ОСН. ДЕЯТ." xfId="645"/>
    <cellStyle name="_FFF_ОСН. ДЕЯТ._~5055318" xfId="646"/>
    <cellStyle name="_FFF_ОСН. ДЕЯТ._DCF030925_vat" xfId="647"/>
    <cellStyle name="_FFF_ОСН. ДЕЯТ._DCF030925_vat_" xfId="648"/>
    <cellStyle name="_FFF_ОСН. ДЕЯТ._DCFonly" xfId="649"/>
    <cellStyle name="_FFF_Перечень названий форм" xfId="650"/>
    <cellStyle name="_FFF_Перечень названий форм_~5055318" xfId="651"/>
    <cellStyle name="_FFF_Подразделения" xfId="652"/>
    <cellStyle name="_FFF_Подразделения_040822 Profit_Tax_(portal)" xfId="653"/>
    <cellStyle name="_FFF_Подразделения_040928 Profit_Tax_3Ax1Ax4" xfId="654"/>
    <cellStyle name="_FFF_Подразделения_Tax Input 5yr plan" xfId="655"/>
    <cellStyle name="_FFF_Подразделения_Книга2" xfId="656"/>
    <cellStyle name="_FFF_Подразделения_Налог_на_прибыль" xfId="657"/>
    <cellStyle name="_FFF_Список тиражирования" xfId="658"/>
    <cellStyle name="_FFF_Список тиражирования_040822 Profit_Tax_(portal)" xfId="659"/>
    <cellStyle name="_FFF_Список тиражирования_040928 Profit_Tax_3Ax1Ax4" xfId="660"/>
    <cellStyle name="_FFF_Список тиражирования_Tax Input 5yr plan" xfId="661"/>
    <cellStyle name="_FFF_Список тиражирования_Книга2" xfId="662"/>
    <cellStyle name="_FFF_Список тиражирования_Налог_на_прибыль" xfId="663"/>
    <cellStyle name="_FFF_Форма 12 last" xfId="664"/>
    <cellStyle name="_FFF_Форма 12 last_~5055318" xfId="665"/>
    <cellStyle name="_FFF_Форма 12 last_DCF030925_vat" xfId="666"/>
    <cellStyle name="_FFF_Форма 12 last_DCF030925_vat_" xfId="667"/>
    <cellStyle name="_FFF_Форма 12 last_DCFonly" xfId="668"/>
    <cellStyle name="_Final_Book_010301" xfId="669"/>
    <cellStyle name="_Final_Book_010301_~5055318" xfId="670"/>
    <cellStyle name="_Final_Book_010301_17_0" xfId="671"/>
    <cellStyle name="_Final_Book_010301_17_0_~5055318" xfId="672"/>
    <cellStyle name="_Final_Book_010301_17_0_1" xfId="673"/>
    <cellStyle name="_Final_Book_010301_17_0_1_~5055318" xfId="674"/>
    <cellStyle name="_Final_Book_010301_balance" xfId="675"/>
    <cellStyle name="_Final_Book_010301_balance_~5055318" xfId="676"/>
    <cellStyle name="_Final_Book_010301_Capex-new" xfId="677"/>
    <cellStyle name="_Final_Book_010301_Capex-new_~5055318" xfId="678"/>
    <cellStyle name="_Final_Book_010301_Capex-new_DCF030925_vat" xfId="679"/>
    <cellStyle name="_Final_Book_010301_Capex-new_DCF030925_vat_" xfId="680"/>
    <cellStyle name="_Final_Book_010301_Capex-new_DCFonly" xfId="681"/>
    <cellStyle name="_Final_Book_010301_DCF030925_vat" xfId="682"/>
    <cellStyle name="_Final_Book_010301_DCF030925_vat_" xfId="683"/>
    <cellStyle name="_Final_Book_010301_DCFonly" xfId="684"/>
    <cellStyle name="_Final_Book_010301_Financial Plan - final_2" xfId="685"/>
    <cellStyle name="_Final_Book_010301_Financial Plan - final_2_~5055318" xfId="686"/>
    <cellStyle name="_Final_Book_010301_Financial Plan - final_2_DCF030925_vat" xfId="687"/>
    <cellStyle name="_Final_Book_010301_Financial Plan - final_2_DCF030925_vat_" xfId="688"/>
    <cellStyle name="_Final_Book_010301_Financial Plan - final_2_DCFonly" xfId="689"/>
    <cellStyle name="_Final_Book_010301_Form 01(MB)" xfId="690"/>
    <cellStyle name="_Final_Book_010301_Form 01(MB)_040822 Profit_Tax_(portal)" xfId="691"/>
    <cellStyle name="_Final_Book_010301_Form 01(MB)_040928 Profit_Tax_3Ax1Ax4" xfId="692"/>
    <cellStyle name="_Final_Book_010301_Form 01(MB)_Tax Input 5yr plan" xfId="693"/>
    <cellStyle name="_Final_Book_010301_Form 01(MB)_Книга2" xfId="694"/>
    <cellStyle name="_Final_Book_010301_Form 01(MB)_Налог_на_прибыль" xfId="695"/>
    <cellStyle name="_Final_Book_010301_Links_NK" xfId="696"/>
    <cellStyle name="_Final_Book_010301_Links_NK_040822 Profit_Tax_(portal)" xfId="697"/>
    <cellStyle name="_Final_Book_010301_Links_NK_040928 Profit_Tax_3Ax1Ax4" xfId="698"/>
    <cellStyle name="_Final_Book_010301_Links_NK_Tax Input 5yr plan" xfId="699"/>
    <cellStyle name="_Final_Book_010301_Links_NK_Книга2" xfId="700"/>
    <cellStyle name="_Final_Book_010301_Links_NK_Налог_на_прибыль" xfId="701"/>
    <cellStyle name="_Final_Book_010301_N20_5" xfId="702"/>
    <cellStyle name="_Final_Book_010301_N20_5_~5055318" xfId="703"/>
    <cellStyle name="_Final_Book_010301_N20_5_DCF030925_vat" xfId="704"/>
    <cellStyle name="_Final_Book_010301_N20_5_DCF030925_vat_" xfId="705"/>
    <cellStyle name="_Final_Book_010301_N20_5_DCFonly" xfId="706"/>
    <cellStyle name="_Final_Book_010301_N20_6" xfId="707"/>
    <cellStyle name="_Final_Book_010301_N20_6_~5055318" xfId="708"/>
    <cellStyle name="_Final_Book_010301_N20_6_DCF030925_vat" xfId="709"/>
    <cellStyle name="_Final_Book_010301_N20_6_DCF030925_vat_" xfId="710"/>
    <cellStyle name="_Final_Book_010301_N20_6_DCFonly" xfId="711"/>
    <cellStyle name="_Final_Book_010301_New Form10_2" xfId="712"/>
    <cellStyle name="_Final_Book_010301_New Form10_2_~5055318" xfId="713"/>
    <cellStyle name="_Final_Book_010301_New Form10_2_DCF030925_vat" xfId="714"/>
    <cellStyle name="_Final_Book_010301_New Form10_2_DCF030925_vat_" xfId="715"/>
    <cellStyle name="_Final_Book_010301_New Form10_2_DCFonly" xfId="716"/>
    <cellStyle name="_Final_Book_010301_Nsi" xfId="717"/>
    <cellStyle name="_Final_Book_010301_Nsi - last version" xfId="718"/>
    <cellStyle name="_Final_Book_010301_Nsi - last version for programming" xfId="719"/>
    <cellStyle name="_Final_Book_010301_Nsi - last version for programming_~5055318" xfId="720"/>
    <cellStyle name="_Final_Book_010301_Nsi - last version for programming_DCF030925_vat" xfId="721"/>
    <cellStyle name="_Final_Book_010301_Nsi - last version for programming_DCF030925_vat_" xfId="722"/>
    <cellStyle name="_Final_Book_010301_Nsi - last version for programming_DCFonly" xfId="723"/>
    <cellStyle name="_Final_Book_010301_Nsi - last version_~5055318" xfId="724"/>
    <cellStyle name="_Final_Book_010301_Nsi - last version_DCF030925_vat" xfId="725"/>
    <cellStyle name="_Final_Book_010301_Nsi - last version_DCF030925_vat_" xfId="726"/>
    <cellStyle name="_Final_Book_010301_Nsi - last version_DCFonly" xfId="727"/>
    <cellStyle name="_Final_Book_010301_Nsi - next_last version" xfId="728"/>
    <cellStyle name="_Final_Book_010301_Nsi - next_last version_~5055318" xfId="729"/>
    <cellStyle name="_Final_Book_010301_Nsi - next_last version_DCF030925_vat" xfId="730"/>
    <cellStyle name="_Final_Book_010301_Nsi - next_last version_DCF030925_vat_" xfId="731"/>
    <cellStyle name="_Final_Book_010301_Nsi - next_last version_DCFonly" xfId="732"/>
    <cellStyle name="_Final_Book_010301_Nsi - plan - final" xfId="733"/>
    <cellStyle name="_Final_Book_010301_Nsi - plan - final_~5055318" xfId="734"/>
    <cellStyle name="_Final_Book_010301_Nsi - plan - final_DCF030925_vat" xfId="735"/>
    <cellStyle name="_Final_Book_010301_Nsi - plan - final_DCF030925_vat_" xfId="736"/>
    <cellStyle name="_Final_Book_010301_Nsi - plan - final_DCFonly" xfId="737"/>
    <cellStyle name="_Final_Book_010301_Nsi -super_ last version" xfId="738"/>
    <cellStyle name="_Final_Book_010301_Nsi -super_ last version_~5055318" xfId="739"/>
    <cellStyle name="_Final_Book_010301_Nsi -super_ last version_DCF030925_vat" xfId="740"/>
    <cellStyle name="_Final_Book_010301_Nsi -super_ last version_DCF030925_vat_" xfId="741"/>
    <cellStyle name="_Final_Book_010301_Nsi -super_ last version_DCFonly" xfId="742"/>
    <cellStyle name="_Final_Book_010301_Nsi(2)" xfId="743"/>
    <cellStyle name="_Final_Book_010301_Nsi(2)_040822 Profit_Tax_(portal)" xfId="744"/>
    <cellStyle name="_Final_Book_010301_Nsi(2)_040928 Profit_Tax_3Ax1Ax4" xfId="745"/>
    <cellStyle name="_Final_Book_010301_Nsi(2)_Tax Input 5yr plan" xfId="746"/>
    <cellStyle name="_Final_Book_010301_Nsi(2)_Книга2" xfId="747"/>
    <cellStyle name="_Final_Book_010301_Nsi(2)_Налог_на_прибыль" xfId="748"/>
    <cellStyle name="_Final_Book_010301_Nsi_~5055318" xfId="749"/>
    <cellStyle name="_Final_Book_010301_Nsi_1" xfId="750"/>
    <cellStyle name="_Final_Book_010301_Nsi_1_~5055318" xfId="751"/>
    <cellStyle name="_Final_Book_010301_Nsi_1_DCF030925_vat" xfId="752"/>
    <cellStyle name="_Final_Book_010301_Nsi_1_DCF030925_vat_" xfId="753"/>
    <cellStyle name="_Final_Book_010301_Nsi_1_DCFonly" xfId="754"/>
    <cellStyle name="_Final_Book_010301_Nsi_139" xfId="755"/>
    <cellStyle name="_Final_Book_010301_Nsi_139_~5055318" xfId="756"/>
    <cellStyle name="_Final_Book_010301_Nsi_139_DCF030925_vat" xfId="757"/>
    <cellStyle name="_Final_Book_010301_Nsi_139_DCF030925_vat_" xfId="758"/>
    <cellStyle name="_Final_Book_010301_Nsi_139_DCFonly" xfId="759"/>
    <cellStyle name="_Final_Book_010301_Nsi_140" xfId="760"/>
    <cellStyle name="_Final_Book_010301_Nsi_140(Зах)" xfId="761"/>
    <cellStyle name="_Final_Book_010301_Nsi_140(Зах)_~5055318" xfId="762"/>
    <cellStyle name="_Final_Book_010301_Nsi_140(Зах)_DCF030925_vat" xfId="763"/>
    <cellStyle name="_Final_Book_010301_Nsi_140(Зах)_DCF030925_vat_" xfId="764"/>
    <cellStyle name="_Final_Book_010301_Nsi_140(Зах)_DCFonly" xfId="765"/>
    <cellStyle name="_Final_Book_010301_Nsi_140_~5055318" xfId="766"/>
    <cellStyle name="_Final_Book_010301_Nsi_140_DCF030925_vat" xfId="767"/>
    <cellStyle name="_Final_Book_010301_Nsi_140_DCF030925_vat_" xfId="768"/>
    <cellStyle name="_Final_Book_010301_Nsi_140_DCFonly" xfId="769"/>
    <cellStyle name="_Final_Book_010301_Nsi_140_mod" xfId="770"/>
    <cellStyle name="_Final_Book_010301_Nsi_140_mod_~5055318" xfId="771"/>
    <cellStyle name="_Final_Book_010301_Nsi_140_mod_DCF030925_vat" xfId="772"/>
    <cellStyle name="_Final_Book_010301_Nsi_140_mod_DCF030925_vat_" xfId="773"/>
    <cellStyle name="_Final_Book_010301_Nsi_140_mod_DCFonly" xfId="774"/>
    <cellStyle name="_Final_Book_010301_Nsi_158" xfId="775"/>
    <cellStyle name="_Final_Book_010301_Nsi_158_040822 Profit_Tax_(portal)" xfId="776"/>
    <cellStyle name="_Final_Book_010301_Nsi_158_040928 Profit_Tax_3Ax1Ax4" xfId="777"/>
    <cellStyle name="_Final_Book_010301_Nsi_158_Tax Input 5yr plan" xfId="778"/>
    <cellStyle name="_Final_Book_010301_Nsi_158_Книга2" xfId="779"/>
    <cellStyle name="_Final_Book_010301_Nsi_158_Налог_на_прибыль" xfId="780"/>
    <cellStyle name="_Final_Book_010301_Nsi_DCF030925_vat" xfId="781"/>
    <cellStyle name="_Final_Book_010301_Nsi_DCF030925_vat_" xfId="782"/>
    <cellStyle name="_Final_Book_010301_Nsi_DCFonly" xfId="783"/>
    <cellStyle name="_Final_Book_010301_Nsi_Express" xfId="784"/>
    <cellStyle name="_Final_Book_010301_Nsi_Express_040822 Profit_Tax_(portal)" xfId="785"/>
    <cellStyle name="_Final_Book_010301_Nsi_Express_040928 Profit_Tax_3Ax1Ax4" xfId="786"/>
    <cellStyle name="_Final_Book_010301_Nsi_Express_Tax Input 5yr plan" xfId="787"/>
    <cellStyle name="_Final_Book_010301_Nsi_Express_Книга2" xfId="788"/>
    <cellStyle name="_Final_Book_010301_Nsi_Express_Налог_на_прибыль" xfId="789"/>
    <cellStyle name="_Final_Book_010301_Nsi_Jan1" xfId="790"/>
    <cellStyle name="_Final_Book_010301_Nsi_Jan1_~5055318" xfId="791"/>
    <cellStyle name="_Final_Book_010301_Nsi_Jan1_DCF030925_vat" xfId="792"/>
    <cellStyle name="_Final_Book_010301_Nsi_Jan1_DCF030925_vat_" xfId="793"/>
    <cellStyle name="_Final_Book_010301_Nsi_Jan1_DCFonly" xfId="794"/>
    <cellStyle name="_Final_Book_010301_Nsi_test" xfId="795"/>
    <cellStyle name="_Final_Book_010301_Nsi_test_040822 Profit_Tax_(portal)" xfId="796"/>
    <cellStyle name="_Final_Book_010301_Nsi_test_040928 Profit_Tax_3Ax1Ax4" xfId="797"/>
    <cellStyle name="_Final_Book_010301_Nsi_test_Tax Input 5yr plan" xfId="798"/>
    <cellStyle name="_Final_Book_010301_Nsi_test_Книга2" xfId="799"/>
    <cellStyle name="_Final_Book_010301_Nsi_test_Налог_на_прибыль" xfId="800"/>
    <cellStyle name="_Final_Book_010301_Nsi2" xfId="801"/>
    <cellStyle name="_Final_Book_010301_Nsi2_~5055318" xfId="802"/>
    <cellStyle name="_Final_Book_010301_Nsi2_DCF030925_vat" xfId="803"/>
    <cellStyle name="_Final_Book_010301_Nsi2_DCF030925_vat_" xfId="804"/>
    <cellStyle name="_Final_Book_010301_Nsi2_DCFonly" xfId="805"/>
    <cellStyle name="_Final_Book_010301_Nsi-Services" xfId="806"/>
    <cellStyle name="_Final_Book_010301_Nsi-Services_040822 Profit_Tax_(portal)" xfId="807"/>
    <cellStyle name="_Final_Book_010301_Nsi-Services_040928 Profit_Tax_3Ax1Ax4" xfId="808"/>
    <cellStyle name="_Final_Book_010301_Nsi-Services_Tax Input 5yr plan" xfId="809"/>
    <cellStyle name="_Final_Book_010301_Nsi-Services_Книга2" xfId="810"/>
    <cellStyle name="_Final_Book_010301_Nsi-Services_Налог_на_прибыль" xfId="811"/>
    <cellStyle name="_Final_Book_010301_P&amp;L" xfId="812"/>
    <cellStyle name="_Final_Book_010301_P&amp;L_~5055318" xfId="813"/>
    <cellStyle name="_Final_Book_010301_P&amp;L_DCF030925_vat" xfId="814"/>
    <cellStyle name="_Final_Book_010301_P&amp;L_DCF030925_vat_" xfId="815"/>
    <cellStyle name="_Final_Book_010301_P&amp;L_DCFonly" xfId="816"/>
    <cellStyle name="_Final_Book_010301_S0400" xfId="817"/>
    <cellStyle name="_Final_Book_010301_S0400_040822 Profit_Tax_(portal)" xfId="818"/>
    <cellStyle name="_Final_Book_010301_S0400_040928 Profit_Tax_3Ax1Ax4" xfId="819"/>
    <cellStyle name="_Final_Book_010301_S0400_Tax Input 5yr plan" xfId="820"/>
    <cellStyle name="_Final_Book_010301_S0400_Книга2" xfId="821"/>
    <cellStyle name="_Final_Book_010301_S0400_Налог_на_прибыль" xfId="822"/>
    <cellStyle name="_Final_Book_010301_S13001" xfId="823"/>
    <cellStyle name="_Final_Book_010301_S13001_040822 Profit_Tax_(portal)" xfId="824"/>
    <cellStyle name="_Final_Book_010301_S13001_040928 Profit_Tax_3Ax1Ax4" xfId="825"/>
    <cellStyle name="_Final_Book_010301_S13001_Tax Input 5yr plan" xfId="826"/>
    <cellStyle name="_Final_Book_010301_S13001_Книга2" xfId="827"/>
    <cellStyle name="_Final_Book_010301_S13001_Налог_на_прибыль" xfId="828"/>
    <cellStyle name="_Final_Book_010301_Sheet1" xfId="829"/>
    <cellStyle name="_Final_Book_010301_Sheet1_~5055318" xfId="830"/>
    <cellStyle name="_Final_Book_010301_Sheet1_DCF030925_vat" xfId="831"/>
    <cellStyle name="_Final_Book_010301_Sheet1_DCF030925_vat_" xfId="832"/>
    <cellStyle name="_Final_Book_010301_Sheet1_DCFonly" xfId="833"/>
    <cellStyle name="_Final_Book_010301_SOFI" xfId="834"/>
    <cellStyle name="_Final_Book_010301_sofi - plan_AP270202ii" xfId="835"/>
    <cellStyle name="_Final_Book_010301_sofi - plan_AP270202ii_~5055318" xfId="836"/>
    <cellStyle name="_Final_Book_010301_sofi - plan_AP270202ii_DCF030925_vat" xfId="837"/>
    <cellStyle name="_Final_Book_010301_sofi - plan_AP270202ii_DCF030925_vat_" xfId="838"/>
    <cellStyle name="_Final_Book_010301_sofi - plan_AP270202ii_DCFonly" xfId="839"/>
    <cellStyle name="_Final_Book_010301_sofi - plan_AP270202iii" xfId="840"/>
    <cellStyle name="_Final_Book_010301_sofi - plan_AP270202iii_~5055318" xfId="841"/>
    <cellStyle name="_Final_Book_010301_sofi - plan_AP270202iii_DCF030925_vat" xfId="842"/>
    <cellStyle name="_Final_Book_010301_sofi - plan_AP270202iii_DCF030925_vat_" xfId="843"/>
    <cellStyle name="_Final_Book_010301_sofi - plan_AP270202iii_DCFonly" xfId="844"/>
    <cellStyle name="_Final_Book_010301_sofi - plan_AP270202iv" xfId="845"/>
    <cellStyle name="_Final_Book_010301_sofi - plan_AP270202iv_~5055318" xfId="846"/>
    <cellStyle name="_Final_Book_010301_sofi - plan_AP270202iv_DCF030925_vat" xfId="847"/>
    <cellStyle name="_Final_Book_010301_sofi - plan_AP270202iv_DCF030925_vat_" xfId="848"/>
    <cellStyle name="_Final_Book_010301_sofi - plan_AP270202iv_DCFonly" xfId="849"/>
    <cellStyle name="_Final_Book_010301_Sofi vs Sobi" xfId="850"/>
    <cellStyle name="_Final_Book_010301_Sofi vs Sobi_~5055318" xfId="851"/>
    <cellStyle name="_Final_Book_010301_Sofi vs Sobi_DCF030925_vat" xfId="852"/>
    <cellStyle name="_Final_Book_010301_Sofi vs Sobi_DCF030925_vat_" xfId="853"/>
    <cellStyle name="_Final_Book_010301_Sofi vs Sobi_DCFonly" xfId="854"/>
    <cellStyle name="_Final_Book_010301_SOFI_~5055318" xfId="855"/>
    <cellStyle name="_Final_Book_010301_Sofi_PBD 27-11-01" xfId="856"/>
    <cellStyle name="_Final_Book_010301_Sofi_PBD 27-11-01_~5055318" xfId="857"/>
    <cellStyle name="_Final_Book_010301_Sofi_PBD 27-11-01_DCF030925_vat" xfId="858"/>
    <cellStyle name="_Final_Book_010301_Sofi_PBD 27-11-01_DCF030925_vat_" xfId="859"/>
    <cellStyle name="_Final_Book_010301_Sofi_PBD 27-11-01_DCFonly" xfId="860"/>
    <cellStyle name="_Final_Book_010301_SOFI_TEPs_AOK_130902" xfId="861"/>
    <cellStyle name="_Final_Book_010301_SOFI_TEPs_AOK_130902_040822 Profit_Tax_(portal)" xfId="862"/>
    <cellStyle name="_Final_Book_010301_SOFI_TEPs_AOK_130902_040928 Profit_Tax_3Ax1Ax4" xfId="863"/>
    <cellStyle name="_Final_Book_010301_SOFI_TEPs_AOK_130902_Tax Input 5yr plan" xfId="864"/>
    <cellStyle name="_Final_Book_010301_SOFI_TEPs_AOK_130902_Книга2" xfId="865"/>
    <cellStyle name="_Final_Book_010301_SOFI_TEPs_AOK_130902_Налог_на_прибыль" xfId="866"/>
    <cellStyle name="_Final_Book_010301_Sofi145a" xfId="867"/>
    <cellStyle name="_Final_Book_010301_Sofi145a_~5055318" xfId="868"/>
    <cellStyle name="_Final_Book_010301_Sofi145a_DCF030925_vat" xfId="869"/>
    <cellStyle name="_Final_Book_010301_Sofi145a_DCF030925_vat_" xfId="870"/>
    <cellStyle name="_Final_Book_010301_Sofi145a_DCFonly" xfId="871"/>
    <cellStyle name="_Final_Book_010301_Sofi153" xfId="872"/>
    <cellStyle name="_Final_Book_010301_Sofi153_~5055318" xfId="873"/>
    <cellStyle name="_Final_Book_010301_Sofi153_DCF030925_vat" xfId="874"/>
    <cellStyle name="_Final_Book_010301_Sofi153_DCF030925_vat_" xfId="875"/>
    <cellStyle name="_Final_Book_010301_Sofi153_DCFonly" xfId="876"/>
    <cellStyle name="_Final_Book_010301_Summary" xfId="877"/>
    <cellStyle name="_Final_Book_010301_Summary_~5055318" xfId="878"/>
    <cellStyle name="_Final_Book_010301_Summary_DCF030925_vat" xfId="879"/>
    <cellStyle name="_Final_Book_010301_Summary_DCF030925_vat_" xfId="880"/>
    <cellStyle name="_Final_Book_010301_Summary_DCFonly" xfId="881"/>
    <cellStyle name="_Final_Book_010301_SXXXX_Express_c Links" xfId="882"/>
    <cellStyle name="_Final_Book_010301_SXXXX_Express_c Links_040822 Profit_Tax_(portal)" xfId="883"/>
    <cellStyle name="_Final_Book_010301_SXXXX_Express_c Links_040928 Profit_Tax_3Ax1Ax4" xfId="884"/>
    <cellStyle name="_Final_Book_010301_SXXXX_Express_c Links_Tax Input 5yr plan" xfId="885"/>
    <cellStyle name="_Final_Book_010301_SXXXX_Express_c Links_Книга2" xfId="886"/>
    <cellStyle name="_Final_Book_010301_SXXXX_Express_c Links_Налог_на_прибыль" xfId="887"/>
    <cellStyle name="_Final_Book_010301_Tax_form_1кв_3" xfId="888"/>
    <cellStyle name="_Final_Book_010301_Tax_form_1кв_3_~5055318" xfId="889"/>
    <cellStyle name="_Final_Book_010301_Tax_form_1кв_3_DCF030925_vat" xfId="890"/>
    <cellStyle name="_Final_Book_010301_Tax_form_1кв_3_DCF030925_vat_" xfId="891"/>
    <cellStyle name="_Final_Book_010301_Tax_form_1кв_3_DCFonly" xfId="892"/>
    <cellStyle name="_Final_Book_010301_test_11" xfId="893"/>
    <cellStyle name="_Final_Book_010301_test_11_~5055318" xfId="894"/>
    <cellStyle name="_Final_Book_010301_test_11_DCF030925_vat" xfId="895"/>
    <cellStyle name="_Final_Book_010301_test_11_DCF030925_vat_" xfId="896"/>
    <cellStyle name="_Final_Book_010301_test_11_DCFonly" xfId="897"/>
    <cellStyle name="_Final_Book_010301_БКЭ" xfId="898"/>
    <cellStyle name="_Final_Book_010301_БКЭ_~5055318" xfId="899"/>
    <cellStyle name="_Final_Book_010301_БКЭ_DCF030925_vat" xfId="900"/>
    <cellStyle name="_Final_Book_010301_БКЭ_DCF030925_vat_" xfId="901"/>
    <cellStyle name="_Final_Book_010301_БКЭ_DCFonly" xfId="902"/>
    <cellStyle name="_Final_Book_010301_для вставки в пакет за 2001" xfId="903"/>
    <cellStyle name="_Final_Book_010301_для вставки в пакет за 2001_~5055318" xfId="904"/>
    <cellStyle name="_Final_Book_010301_для вставки в пакет за 2001_DCF030925_vat" xfId="905"/>
    <cellStyle name="_Final_Book_010301_для вставки в пакет за 2001_DCF030925_vat_" xfId="906"/>
    <cellStyle name="_Final_Book_010301_для вставки в пакет за 2001_DCFonly" xfId="907"/>
    <cellStyle name="_Final_Book_010301_дляГалиныВ" xfId="908"/>
    <cellStyle name="_Final_Book_010301_дляГалиныВ_040822 Profit_Tax_(portal)" xfId="909"/>
    <cellStyle name="_Final_Book_010301_дляГалиныВ_040928 Profit_Tax_3Ax1Ax4" xfId="910"/>
    <cellStyle name="_Final_Book_010301_дляГалиныВ_Tax Input 5yr plan" xfId="911"/>
    <cellStyle name="_Final_Book_010301_дляГалиныВ_Книга2" xfId="912"/>
    <cellStyle name="_Final_Book_010301_дляГалиныВ_Налог_на_прибыль" xfId="913"/>
    <cellStyle name="_Final_Book_010301_Книга7" xfId="914"/>
    <cellStyle name="_Final_Book_010301_Книга7_~5055318" xfId="915"/>
    <cellStyle name="_Final_Book_010301_Книга7_DCF030925_vat" xfId="916"/>
    <cellStyle name="_Final_Book_010301_Книга7_DCF030925_vat_" xfId="917"/>
    <cellStyle name="_Final_Book_010301_Книга7_DCFonly" xfId="918"/>
    <cellStyle name="_Final_Book_010301_Лист1" xfId="919"/>
    <cellStyle name="_Final_Book_010301_Лист1_040822 Profit_Tax_(portal)" xfId="920"/>
    <cellStyle name="_Final_Book_010301_Лист1_040928 Profit_Tax_3Ax1Ax4" xfId="921"/>
    <cellStyle name="_Final_Book_010301_Лист1_Tax Input 5yr plan" xfId="922"/>
    <cellStyle name="_Final_Book_010301_Лист1_Книга2" xfId="923"/>
    <cellStyle name="_Final_Book_010301_Лист1_Налог_на_прибыль" xfId="924"/>
    <cellStyle name="_Final_Book_010301_ОСН. ДЕЯТ." xfId="925"/>
    <cellStyle name="_Final_Book_010301_ОСН. ДЕЯТ._~5055318" xfId="926"/>
    <cellStyle name="_Final_Book_010301_ОСН. ДЕЯТ._DCF030925_vat" xfId="927"/>
    <cellStyle name="_Final_Book_010301_ОСН. ДЕЯТ._DCF030925_vat_" xfId="928"/>
    <cellStyle name="_Final_Book_010301_ОСН. ДЕЯТ._DCFonly" xfId="929"/>
    <cellStyle name="_Final_Book_010301_Перечень названий форм" xfId="930"/>
    <cellStyle name="_Final_Book_010301_Перечень названий форм_~5055318" xfId="931"/>
    <cellStyle name="_Final_Book_010301_Подразделения" xfId="932"/>
    <cellStyle name="_Final_Book_010301_Подразделения_040822 Profit_Tax_(portal)" xfId="933"/>
    <cellStyle name="_Final_Book_010301_Подразделения_040928 Profit_Tax_3Ax1Ax4" xfId="934"/>
    <cellStyle name="_Final_Book_010301_Подразделения_Tax Input 5yr plan" xfId="935"/>
    <cellStyle name="_Final_Book_010301_Подразделения_Книга2" xfId="936"/>
    <cellStyle name="_Final_Book_010301_Подразделения_Налог_на_прибыль" xfId="937"/>
    <cellStyle name="_Final_Book_010301_Список тиражирования" xfId="938"/>
    <cellStyle name="_Final_Book_010301_Список тиражирования_040822 Profit_Tax_(portal)" xfId="939"/>
    <cellStyle name="_Final_Book_010301_Список тиражирования_040928 Profit_Tax_3Ax1Ax4" xfId="940"/>
    <cellStyle name="_Final_Book_010301_Список тиражирования_Tax Input 5yr plan" xfId="941"/>
    <cellStyle name="_Final_Book_010301_Список тиражирования_Книга2" xfId="942"/>
    <cellStyle name="_Final_Book_010301_Список тиражирования_Налог_на_прибыль" xfId="943"/>
    <cellStyle name="_Final_Book_010301_Форма 12 last" xfId="944"/>
    <cellStyle name="_Final_Book_010301_Форма 12 last_~5055318" xfId="945"/>
    <cellStyle name="_Final_Book_010301_Форма 12 last_DCF030925_vat" xfId="946"/>
    <cellStyle name="_Final_Book_010301_Форма 12 last_DCF030925_vat_" xfId="947"/>
    <cellStyle name="_Final_Book_010301_Форма 12 last_DCFonly" xfId="948"/>
    <cellStyle name="_Final_Kherson_IAS 39" xfId="949"/>
    <cellStyle name="_Finance Input 5yr plan" xfId="950"/>
    <cellStyle name="_Financial Framework_new-2" xfId="951"/>
    <cellStyle name="_FM last version" xfId="952"/>
    <cellStyle name="_FM last version_Бюджет Операторства КТО СВОД 2011 год" xfId="953"/>
    <cellStyle name="_FM last version_КОРРЕКТ  К-К 2008-2009" xfId="954"/>
    <cellStyle name="_FM last version_КОРРЕКТ  К-К 2008-2009 Мадияр" xfId="955"/>
    <cellStyle name="_FM last version_КОРРЕКТ  К-К 2008-2010 ЗИ Девальвация" xfId="956"/>
    <cellStyle name="_FS " xfId="957"/>
    <cellStyle name="_G&amp;A_Corporate_Services_last" xfId="958"/>
    <cellStyle name="_G&amp;A_Corporate_Services_last_~5055318" xfId="959"/>
    <cellStyle name="_GFO_Sumbit_r_22.04.04" xfId="960"/>
    <cellStyle name="_GFO_Sumbit_r_22.04.04_~5055318" xfId="961"/>
    <cellStyle name="_Green_forms_Upstream_with_inf_26 07" xfId="962"/>
    <cellStyle name="_Green_forms_Upstream_with_inf_26.07" xfId="963"/>
    <cellStyle name="_grin_forms_total-17 07 06_with_inf" xfId="964"/>
    <cellStyle name="_Group GFO format14" xfId="965"/>
    <cellStyle name="_Group GFO format14_~5055318" xfId="966"/>
    <cellStyle name="_Head Office" xfId="967"/>
    <cellStyle name="_Head Office with inflation" xfId="968"/>
    <cellStyle name="_HR_additional" xfId="969"/>
    <cellStyle name="_HR_additional_~5055318" xfId="970"/>
    <cellStyle name="_IT_2004_from_Technology_last_II" xfId="971"/>
    <cellStyle name="_IT_2004_from_Technology_last_II_~5055318" xfId="972"/>
    <cellStyle name="_IT_2007(+2006)" xfId="973"/>
    <cellStyle name="_IT_2007_13_09_2006" xfId="974"/>
    <cellStyle name="_K.410" xfId="975"/>
    <cellStyle name="_KPI-5" xfId="976"/>
    <cellStyle name="_KPI-5_!!!!!! Total_HQ_2005_ver2" xfId="977"/>
    <cellStyle name="_KPI-5_~1310411" xfId="978"/>
    <cellStyle name="_KPI-5_~2119947" xfId="979"/>
    <cellStyle name="_KPI-5_~5055318" xfId="980"/>
    <cellStyle name="_KPI-5_~5858712" xfId="981"/>
    <cellStyle name="_KPI-5_~6460973" xfId="982"/>
    <cellStyle name="_KPI-5_2006 Headcount format" xfId="983"/>
    <cellStyle name="_KPI-5_5yearConsolidationModel" xfId="984"/>
    <cellStyle name="_KPI-5_Consolidation" xfId="985"/>
    <cellStyle name="_KPI-5_Consolidation_040822 Profit_Tax_(portal)" xfId="986"/>
    <cellStyle name="_KPI-5_Consolidation_040928 Profit_Tax_3Ax1Ax4" xfId="987"/>
    <cellStyle name="_KPI-5_Consolidation_Tax Input 5yr plan" xfId="988"/>
    <cellStyle name="_KPI-5_Consolidation_Книга2" xfId="989"/>
    <cellStyle name="_KPI-5_Consolidation_Налог_на_прибыль" xfId="990"/>
    <cellStyle name="_KPI-5_DCF030925_vat" xfId="991"/>
    <cellStyle name="_KPI-5_DCF030925_vat_" xfId="992"/>
    <cellStyle name="_KPI-5_DCFonly" xfId="993"/>
    <cellStyle name="_KPI-5_Feb 02 Options" xfId="994"/>
    <cellStyle name="_KPI-5_Form 01(MB)" xfId="995"/>
    <cellStyle name="_KPI-5_Form 01(MB)_040822 Profit_Tax_(portal)" xfId="996"/>
    <cellStyle name="_KPI-5_Form 01(MB)_040928 Profit_Tax_3Ax1Ax4" xfId="997"/>
    <cellStyle name="_KPI-5_Form 01(MB)_Tax Input 5yr plan" xfId="998"/>
    <cellStyle name="_KPI-5_Form 01(MB)_Книга2" xfId="999"/>
    <cellStyle name="_KPI-5_Form 01(MB)_Налог_на_прибыль" xfId="1000"/>
    <cellStyle name="_KPI-5_GAS_CAPEX_Maste_GFO_v1" xfId="1001"/>
    <cellStyle name="_KPI-5_Integrity (2005 plan)_rus(значения_БЕ)" xfId="1002"/>
    <cellStyle name="_KPI-5_Links_NK" xfId="1003"/>
    <cellStyle name="_KPI-5_Links_NK_040822 Profit_Tax_(portal)" xfId="1004"/>
    <cellStyle name="_KPI-5_Links_NK_040928 Profit_Tax_3Ax1Ax4" xfId="1005"/>
    <cellStyle name="_KPI-5_Links_NK_Tax Input 5yr plan" xfId="1006"/>
    <cellStyle name="_KPI-5_Links_NK_Книга2" xfId="1007"/>
    <cellStyle name="_KPI-5_Links_NK_Налог_на_прибыль" xfId="1008"/>
    <cellStyle name="_KPI-5_Model_2004_25$_approved_16.02" xfId="1009"/>
    <cellStyle name="_KPI-5_Model_2004_25$_approved_16.02_040822 Profit_Tax_(portal)" xfId="1010"/>
    <cellStyle name="_KPI-5_Model_2004_25$_approved_16.02_040928 Profit_Tax_3Ax1Ax4" xfId="1011"/>
    <cellStyle name="_KPI-5_Model_2004_25$_approved_16.02_Tax Input 5yr plan" xfId="1012"/>
    <cellStyle name="_KPI-5_Model_2004_25$_approved_16.02_Книга2" xfId="1013"/>
    <cellStyle name="_KPI-5_Model_2004_25$_approved_16.02_Налог_на_прибыль" xfId="1014"/>
    <cellStyle name="_KPI-5_Nsi" xfId="1015"/>
    <cellStyle name="_KPI-5_Nsi(2)" xfId="1016"/>
    <cellStyle name="_KPI-5_Nsi(2)_040822 Profit_Tax_(portal)" xfId="1017"/>
    <cellStyle name="_KPI-5_Nsi(2)_040928 Profit_Tax_3Ax1Ax4" xfId="1018"/>
    <cellStyle name="_KPI-5_Nsi(2)_Tax Input 5yr plan" xfId="1019"/>
    <cellStyle name="_KPI-5_Nsi(2)_Книга2" xfId="1020"/>
    <cellStyle name="_KPI-5_Nsi(2)_Налог_на_прибыль" xfId="1021"/>
    <cellStyle name="_KPI-5_Nsi_~5055318" xfId="1022"/>
    <cellStyle name="_KPI-5_Nsi_158" xfId="1023"/>
    <cellStyle name="_KPI-5_Nsi_158_040822 Profit_Tax_(portal)" xfId="1024"/>
    <cellStyle name="_KPI-5_Nsi_158_040928 Profit_Tax_3Ax1Ax4" xfId="1025"/>
    <cellStyle name="_KPI-5_Nsi_158_Tax Input 5yr plan" xfId="1026"/>
    <cellStyle name="_KPI-5_Nsi_158_Книга2" xfId="1027"/>
    <cellStyle name="_KPI-5_Nsi_158_Налог_на_прибыль" xfId="1028"/>
    <cellStyle name="_KPI-5_Nsi_DCF030925_vat" xfId="1029"/>
    <cellStyle name="_KPI-5_Nsi_DCF030925_vat_" xfId="1030"/>
    <cellStyle name="_KPI-5_Nsi_DCFonly" xfId="1031"/>
    <cellStyle name="_KPI-5_Nsi_Express" xfId="1032"/>
    <cellStyle name="_KPI-5_Nsi_Express_040822 Profit_Tax_(portal)" xfId="1033"/>
    <cellStyle name="_KPI-5_Nsi_Express_040928 Profit_Tax_3Ax1Ax4" xfId="1034"/>
    <cellStyle name="_KPI-5_Nsi_Express_Tax Input 5yr plan" xfId="1035"/>
    <cellStyle name="_KPI-5_Nsi_Express_Книга2" xfId="1036"/>
    <cellStyle name="_KPI-5_Nsi_Express_Налог_на_прибыль" xfId="1037"/>
    <cellStyle name="_KPI-5_Nsi_test" xfId="1038"/>
    <cellStyle name="_KPI-5_Nsi_test_040822 Profit_Tax_(portal)" xfId="1039"/>
    <cellStyle name="_KPI-5_Nsi_test_040928 Profit_Tax_3Ax1Ax4" xfId="1040"/>
    <cellStyle name="_KPI-5_Nsi_test_Tax Input 5yr plan" xfId="1041"/>
    <cellStyle name="_KPI-5_Nsi_test_Книга2" xfId="1042"/>
    <cellStyle name="_KPI-5_Nsi_test_Налог_на_прибыль" xfId="1043"/>
    <cellStyle name="_KPI-5_Nsi-Services" xfId="1044"/>
    <cellStyle name="_KPI-5_Nsi-Services_040822 Profit_Tax_(portal)" xfId="1045"/>
    <cellStyle name="_KPI-5_Nsi-Services_040928 Profit_Tax_3Ax1Ax4" xfId="1046"/>
    <cellStyle name="_KPI-5_Nsi-Services_Tax Input 5yr plan" xfId="1047"/>
    <cellStyle name="_KPI-5_Nsi-Services_Книга2" xfId="1048"/>
    <cellStyle name="_KPI-5_Nsi-Services_Налог_на_прибыль" xfId="1049"/>
    <cellStyle name="_KPI-5_OFS" xfId="1050"/>
    <cellStyle name="_KPI-5_OFS_new template" xfId="1051"/>
    <cellStyle name="_KPI-5_OFSSummaryReport_KPIs_02" xfId="1052"/>
    <cellStyle name="_KPI-5_OFSSummaryReport_Margin_02" xfId="1053"/>
    <cellStyle name="_KPI-5_Rospan_Kovykta" xfId="1054"/>
    <cellStyle name="_KPI-5_Rospan_Kovykta_Slavneft_Restructuring 11.11.04" xfId="1055"/>
    <cellStyle name="_KPI-5_S0400" xfId="1056"/>
    <cellStyle name="_KPI-5_S0400_040822 Profit_Tax_(portal)" xfId="1057"/>
    <cellStyle name="_KPI-5_S0400_040928 Profit_Tax_3Ax1Ax4" xfId="1058"/>
    <cellStyle name="_KPI-5_S0400_Tax Input 5yr plan" xfId="1059"/>
    <cellStyle name="_KPI-5_S0400_Книга2" xfId="1060"/>
    <cellStyle name="_KPI-5_S0400_Налог_на_прибыль" xfId="1061"/>
    <cellStyle name="_KPI-5_S13001" xfId="1062"/>
    <cellStyle name="_KPI-5_S13001_040822 Profit_Tax_(portal)" xfId="1063"/>
    <cellStyle name="_KPI-5_S13001_040928 Profit_Tax_3Ax1Ax4" xfId="1064"/>
    <cellStyle name="_KPI-5_S13001_Tax Input 5yr plan" xfId="1065"/>
    <cellStyle name="_KPI-5_S13001_Книга2" xfId="1066"/>
    <cellStyle name="_KPI-5_S13001_Налог_на_прибыль" xfId="1067"/>
    <cellStyle name="_KPI-5_S17301" xfId="1068"/>
    <cellStyle name="_KPI-5_SOBI_all(общий)" xfId="1069"/>
    <cellStyle name="_KPI-5_SOBI_all(общий)_040822 Profit_Tax_(portal)" xfId="1070"/>
    <cellStyle name="_KPI-5_SOBI_all(общий)_040928 Profit_Tax_3Ax1Ax4" xfId="1071"/>
    <cellStyle name="_KPI-5_SOBI_all(общий)_Tax Input 5yr plan" xfId="1072"/>
    <cellStyle name="_KPI-5_SOBI_all(общий)_Книга2" xfId="1073"/>
    <cellStyle name="_KPI-5_SOBI_all(общий)_Налог_на_прибыль" xfId="1074"/>
    <cellStyle name="_KPI-5_SOFI_TEPs_AOK_130902" xfId="1075"/>
    <cellStyle name="_KPI-5_SOFI_TEPs_AOK_130902_040822 Profit_Tax_(portal)" xfId="1076"/>
    <cellStyle name="_KPI-5_SOFI_TEPs_AOK_130902_040928 Profit_Tax_3Ax1Ax4" xfId="1077"/>
    <cellStyle name="_KPI-5_SOFI_TEPs_AOK_130902_Dogovora" xfId="1078"/>
    <cellStyle name="_KPI-5_SOFI_TEPs_AOK_130902_S14206_Akt_sverki" xfId="1079"/>
    <cellStyle name="_KPI-5_SOFI_TEPs_AOK_130902_S14206_Akt_sverki_S11111_Akt_sverki" xfId="1080"/>
    <cellStyle name="_KPI-5_SOFI_TEPs_AOK_130902_S14206_Akt_sverki_Договора_Express_4m2003_new" xfId="1081"/>
    <cellStyle name="_KPI-5_SOFI_TEPs_AOK_130902_S15202_Akt_sverki" xfId="1082"/>
    <cellStyle name="_KPI-5_SOFI_TEPs_AOK_130902_S15202_Akt_sverki_S11111_Akt_sverki" xfId="1083"/>
    <cellStyle name="_KPI-5_SOFI_TEPs_AOK_130902_S15202_Akt_sverki_Договора_Express_4m2003_new" xfId="1084"/>
    <cellStyle name="_KPI-5_SOFI_TEPs_AOK_130902_Tax Input 5yr plan" xfId="1085"/>
    <cellStyle name="_KPI-5_SOFI_TEPs_AOK_130902_Договора_Express_4m2003_new" xfId="1086"/>
    <cellStyle name="_KPI-5_SOFI_TEPs_AOK_130902_Книга1" xfId="1087"/>
    <cellStyle name="_KPI-5_SOFI_TEPs_AOK_130902_Книга2" xfId="1088"/>
    <cellStyle name="_KPI-5_SOFI_TEPs_AOK_130902_Налог_на_прибыль" xfId="1089"/>
    <cellStyle name="_KPI-5_SOFI_TEPs_AOK_130902_Общий свод от 20.02.04" xfId="1090"/>
    <cellStyle name="_KPI-5_Sofi145a" xfId="1091"/>
    <cellStyle name="_KPI-5_Sofi145a_~5055318" xfId="1092"/>
    <cellStyle name="_KPI-5_Sofi145a_DCF030925_vat" xfId="1093"/>
    <cellStyle name="_KPI-5_Sofi145a_DCF030925_vat_" xfId="1094"/>
    <cellStyle name="_KPI-5_Sofi145a_DCFonly" xfId="1095"/>
    <cellStyle name="_KPI-5_Sofi153" xfId="1096"/>
    <cellStyle name="_KPI-5_Sofi153_~5055318" xfId="1097"/>
    <cellStyle name="_KPI-5_Sofi153_DCF030925_vat" xfId="1098"/>
    <cellStyle name="_KPI-5_Sofi153_DCF030925_vat_" xfId="1099"/>
    <cellStyle name="_KPI-5_Sofi153_DCFonly" xfId="1100"/>
    <cellStyle name="_KPI-5_STLStandartWC" xfId="1101"/>
    <cellStyle name="_KPI-5_STLStandartWC_040822 Profit_Tax_(portal)" xfId="1102"/>
    <cellStyle name="_KPI-5_STLStandartWC_040928 Profit_Tax_3Ax1Ax4" xfId="1103"/>
    <cellStyle name="_KPI-5_STLStandartWC_Tax Input 5yr plan" xfId="1104"/>
    <cellStyle name="_KPI-5_STLStandartWC_Книга2" xfId="1105"/>
    <cellStyle name="_KPI-5_STLStandartWC_Налог_на_прибыль" xfId="1106"/>
    <cellStyle name="_KPI-5_SXXXX_Express_c Links" xfId="1107"/>
    <cellStyle name="_KPI-5_SXXXX_Express_c Links_040822 Profit_Tax_(portal)" xfId="1108"/>
    <cellStyle name="_KPI-5_SXXXX_Express_c Links_040928 Profit_Tax_3Ax1Ax4" xfId="1109"/>
    <cellStyle name="_KPI-5_SXXXX_Express_c Links_Tax Input 5yr plan" xfId="1110"/>
    <cellStyle name="_KPI-5_SXXXX_Express_c Links_Книга2" xfId="1111"/>
    <cellStyle name="_KPI-5_SXXXX_Express_c Links_Налог_на_прибыль" xfId="1112"/>
    <cellStyle name="_KPI-5_test_11" xfId="1113"/>
    <cellStyle name="_KPI-5_test_11_~5055318" xfId="1114"/>
    <cellStyle name="_KPI-5_test_11_DCF030925_vat" xfId="1115"/>
    <cellStyle name="_KPI-5_test_11_DCF030925_vat_" xfId="1116"/>
    <cellStyle name="_KPI-5_test_11_DCFonly" xfId="1117"/>
    <cellStyle name="_KPI-5_Total HO" xfId="1118"/>
    <cellStyle name="_KPI-5_Total_HQ_2005_ver3" xfId="1119"/>
    <cellStyle name="_KPI-5_Upstream_rev3" xfId="1120"/>
    <cellStyle name="_KPI-5_Бюджет 2005 на консультантов_УВА" xfId="1121"/>
    <cellStyle name="_KPI-5_Годовой бюджет функциональных расходов КЦ" xfId="1122"/>
    <cellStyle name="_KPI-5_для вставки в пакет за 2001" xfId="1123"/>
    <cellStyle name="_KPI-5_для вставки в пакет за 2001_~5055318" xfId="1124"/>
    <cellStyle name="_KPI-5_для вставки в пакет за 2001_DCF030925_vat" xfId="1125"/>
    <cellStyle name="_KPI-5_для вставки в пакет за 2001_DCF030925_vat_" xfId="1126"/>
    <cellStyle name="_KPI-5_для вставки в пакет за 2001_DCFonly" xfId="1127"/>
    <cellStyle name="_KPI-5_дляГалиныВ" xfId="1128"/>
    <cellStyle name="_KPI-5_дляГалиныВ_040822 Profit_Tax_(portal)" xfId="1129"/>
    <cellStyle name="_KPI-5_дляГалиныВ_040928 Profit_Tax_3Ax1Ax4" xfId="1130"/>
    <cellStyle name="_KPI-5_дляГалиныВ_Tax Input 5yr plan" xfId="1131"/>
    <cellStyle name="_KPI-5_дляГалиныВ_Книга2" xfId="1132"/>
    <cellStyle name="_KPI-5_дляГалиныВ_Налог_на_прибыль" xfId="1133"/>
    <cellStyle name="_KPI-5_Лист1" xfId="1134"/>
    <cellStyle name="_KPI-5_Лист1_040822 Profit_Tax_(portal)" xfId="1135"/>
    <cellStyle name="_KPI-5_Лист1_040928 Profit_Tax_3Ax1Ax4" xfId="1136"/>
    <cellStyle name="_KPI-5_Лист1_Tax Input 5yr plan" xfId="1137"/>
    <cellStyle name="_KPI-5_Лист1_Книга2" xfId="1138"/>
    <cellStyle name="_KPI-5_Лист1_Налог_на_прибыль" xfId="1139"/>
    <cellStyle name="_KPI-5_Оборотный капитал Формы на 2004 Панова" xfId="1140"/>
    <cellStyle name="_KPI-5_Оборотный капитал Формы на 2004 Панова_040822 Profit_Tax_(portal)" xfId="1141"/>
    <cellStyle name="_KPI-5_Оборотный капитал Формы на 2004 Панова_040928 Profit_Tax_3Ax1Ax4" xfId="1142"/>
    <cellStyle name="_KPI-5_Оборотный капитал Формы на 2004 Панова_Tax Input 5yr plan" xfId="1143"/>
    <cellStyle name="_KPI-5_Оборотный капитал Формы на 2004 Панова_Книга2" xfId="1144"/>
    <cellStyle name="_KPI-5_Оборотный капитал Формы на 2004 Панова_Налог_на_прибыль" xfId="1145"/>
    <cellStyle name="_KPI-5_Подразделения" xfId="1146"/>
    <cellStyle name="_KPI-5_Подразделения_040822 Profit_Tax_(portal)" xfId="1147"/>
    <cellStyle name="_KPI-5_Подразделения_040928 Profit_Tax_3Ax1Ax4" xfId="1148"/>
    <cellStyle name="_KPI-5_Подразделения_Tax Input 5yr plan" xfId="1149"/>
    <cellStyle name="_KPI-5_Подразделения_Книга2" xfId="1150"/>
    <cellStyle name="_KPI-5_Подразделения_Налог_на_прибыль" xfId="1151"/>
    <cellStyle name="_KPI-5_Свод по Фил Предст 2004" xfId="1152"/>
    <cellStyle name="_KPI-5_Список тиражирования" xfId="1153"/>
    <cellStyle name="_KPI-5_Список тиражирования_040822 Profit_Tax_(portal)" xfId="1154"/>
    <cellStyle name="_KPI-5_Список тиражирования_040928 Profit_Tax_3Ax1Ax4" xfId="1155"/>
    <cellStyle name="_KPI-5_Список тиражирования_Tax Input 5yr plan" xfId="1156"/>
    <cellStyle name="_KPI-5_Список тиражирования_Книга2" xfId="1157"/>
    <cellStyle name="_KPI-5_Список тиражирования_Налог_на_прибыль" xfId="1158"/>
    <cellStyle name="_KPI-5_Форма 12 last" xfId="1159"/>
    <cellStyle name="_KPI-5_Форма 12 last_~5055318" xfId="1160"/>
    <cellStyle name="_KPI-5_Форма 12 last_DCF030925_vat" xfId="1161"/>
    <cellStyle name="_KPI-5_Форма 12 last_DCF030925_vat_" xfId="1162"/>
    <cellStyle name="_KPI-5_Форма 12 last_DCFonly" xfId="1163"/>
    <cellStyle name="_KPI-5_Формы на 2004_1 " xfId="1164"/>
    <cellStyle name="_KPI-5_Формы на 2004_1 _040822 Profit_Tax_(portal)" xfId="1165"/>
    <cellStyle name="_KPI-5_Формы на 2004_1 _040928 Profit_Tax_3Ax1Ax4" xfId="1166"/>
    <cellStyle name="_KPI-5_Формы на 2004_1 _Tax Input 5yr plan" xfId="1167"/>
    <cellStyle name="_KPI-5_Формы на 2004_1 _Книга2" xfId="1168"/>
    <cellStyle name="_KPI-5_Формы на 2004_1 _Налог_на_прибыль" xfId="1169"/>
    <cellStyle name="_KTO неконс 12мес 06г основные средства" xfId="1170"/>
    <cellStyle name="_KTO неконс 12мес 06г основные средства 2" xfId="1171"/>
    <cellStyle name="_KTO неконс 12мес 06г основные средства 3" xfId="1172"/>
    <cellStyle name="_KTO неконс 12мес 06г основные средства_ING loan_calc_v5" xfId="1173"/>
    <cellStyle name="_Live 2005_план_Svod_(5,3)_итоговый" xfId="1174"/>
    <cellStyle name="_Loans_30-Sep-07" xfId="1175"/>
    <cellStyle name="_Loans_30-Sep-07 2" xfId="1176"/>
    <cellStyle name="_Loans_30-Sep-07 3" xfId="1177"/>
    <cellStyle name="_Loans_30-Sep-07_ING loan_calc_v5" xfId="1178"/>
    <cellStyle name="_Model_2004" xfId="1179"/>
    <cellStyle name="_Model_2004_25$_22Dec_new" xfId="1180"/>
    <cellStyle name="_Model_2004_25$_approved_16.02" xfId="1181"/>
    <cellStyle name="_Model_2004_new_production" xfId="1182"/>
    <cellStyle name="_MR 2Q_2003" xfId="1183"/>
    <cellStyle name="_MR 2Q_2003_~5055318" xfId="1184"/>
    <cellStyle name="_MR Report_TNK Ukraine_Q12003" xfId="1185"/>
    <cellStyle name="_MR Report_TNK Ukraine_Q12003_~5055318" xfId="1186"/>
    <cellStyle name="_MR reports Aug GFO1" xfId="1187"/>
    <cellStyle name="_MR reports Aug GFO1_~5055318" xfId="1188"/>
    <cellStyle name="_New_Sofi" xfId="1189"/>
    <cellStyle name="_New_Sofi_~5055318" xfId="1190"/>
    <cellStyle name="_New_Sofi_17_0" xfId="1191"/>
    <cellStyle name="_New_Sofi_17_0_~5055318" xfId="1192"/>
    <cellStyle name="_New_Sofi_17_0_1" xfId="1193"/>
    <cellStyle name="_New_Sofi_17_0_1_~5055318" xfId="1194"/>
    <cellStyle name="_New_Sofi_balance" xfId="1195"/>
    <cellStyle name="_New_Sofi_balance_~5055318" xfId="1196"/>
    <cellStyle name="_New_Sofi_Capex-new" xfId="1197"/>
    <cellStyle name="_New_Sofi_Capex-new_~5055318" xfId="1198"/>
    <cellStyle name="_New_Sofi_Capex-new_DCF030925_vat" xfId="1199"/>
    <cellStyle name="_New_Sofi_Capex-new_DCF030925_vat_" xfId="1200"/>
    <cellStyle name="_New_Sofi_Capex-new_DCFonly" xfId="1201"/>
    <cellStyle name="_New_Sofi_DCF030925_vat" xfId="1202"/>
    <cellStyle name="_New_Sofi_DCF030925_vat_" xfId="1203"/>
    <cellStyle name="_New_Sofi_DCFonly" xfId="1204"/>
    <cellStyle name="_New_Sofi_FFF" xfId="1205"/>
    <cellStyle name="_New_Sofi_FFF_~5055318" xfId="1206"/>
    <cellStyle name="_New_Sofi_FFF_DCF030925_vat" xfId="1207"/>
    <cellStyle name="_New_Sofi_FFF_DCF030925_vat_" xfId="1208"/>
    <cellStyle name="_New_Sofi_FFF_DCFonly" xfId="1209"/>
    <cellStyle name="_New_Sofi_Financial Plan - final_2" xfId="1210"/>
    <cellStyle name="_New_Sofi_Financial Plan - final_2_~5055318" xfId="1211"/>
    <cellStyle name="_New_Sofi_Financial Plan - final_2_DCF030925_vat" xfId="1212"/>
    <cellStyle name="_New_Sofi_Financial Plan - final_2_DCF030925_vat_" xfId="1213"/>
    <cellStyle name="_New_Sofi_Financial Plan - final_2_DCFonly" xfId="1214"/>
    <cellStyle name="_New_Sofi_Form 01(MB)" xfId="1215"/>
    <cellStyle name="_New_Sofi_Form 01(MB)_040822 Profit_Tax_(portal)" xfId="1216"/>
    <cellStyle name="_New_Sofi_Form 01(MB)_040928 Profit_Tax_3Ax1Ax4" xfId="1217"/>
    <cellStyle name="_New_Sofi_Form 01(MB)_Tax Input 5yr plan" xfId="1218"/>
    <cellStyle name="_New_Sofi_Form 01(MB)_Книга2" xfId="1219"/>
    <cellStyle name="_New_Sofi_Form 01(MB)_Налог_на_прибыль" xfId="1220"/>
    <cellStyle name="_New_Sofi_Links_NK" xfId="1221"/>
    <cellStyle name="_New_Sofi_Links_NK_040822 Profit_Tax_(portal)" xfId="1222"/>
    <cellStyle name="_New_Sofi_Links_NK_040928 Profit_Tax_3Ax1Ax4" xfId="1223"/>
    <cellStyle name="_New_Sofi_Links_NK_Tax Input 5yr plan" xfId="1224"/>
    <cellStyle name="_New_Sofi_Links_NK_Книга2" xfId="1225"/>
    <cellStyle name="_New_Sofi_Links_NK_Налог_на_прибыль" xfId="1226"/>
    <cellStyle name="_New_Sofi_N20_5" xfId="1227"/>
    <cellStyle name="_New_Sofi_N20_5_~5055318" xfId="1228"/>
    <cellStyle name="_New_Sofi_N20_5_DCF030925_vat" xfId="1229"/>
    <cellStyle name="_New_Sofi_N20_5_DCF030925_vat_" xfId="1230"/>
    <cellStyle name="_New_Sofi_N20_5_DCFonly" xfId="1231"/>
    <cellStyle name="_New_Sofi_N20_6" xfId="1232"/>
    <cellStyle name="_New_Sofi_N20_6_~5055318" xfId="1233"/>
    <cellStyle name="_New_Sofi_N20_6_DCF030925_vat" xfId="1234"/>
    <cellStyle name="_New_Sofi_N20_6_DCF030925_vat_" xfId="1235"/>
    <cellStyle name="_New_Sofi_N20_6_DCFonly" xfId="1236"/>
    <cellStyle name="_New_Sofi_New Form10_2" xfId="1237"/>
    <cellStyle name="_New_Sofi_New Form10_2_~5055318" xfId="1238"/>
    <cellStyle name="_New_Sofi_New Form10_2_DCF030925_vat" xfId="1239"/>
    <cellStyle name="_New_Sofi_New Form10_2_DCF030925_vat_" xfId="1240"/>
    <cellStyle name="_New_Sofi_New Form10_2_DCFonly" xfId="1241"/>
    <cellStyle name="_New_Sofi_Nsi" xfId="1242"/>
    <cellStyle name="_New_Sofi_Nsi - last version" xfId="1243"/>
    <cellStyle name="_New_Sofi_Nsi - last version for programming" xfId="1244"/>
    <cellStyle name="_New_Sofi_Nsi - last version for programming_~5055318" xfId="1245"/>
    <cellStyle name="_New_Sofi_Nsi - last version for programming_DCF030925_vat" xfId="1246"/>
    <cellStyle name="_New_Sofi_Nsi - last version for programming_DCF030925_vat_" xfId="1247"/>
    <cellStyle name="_New_Sofi_Nsi - last version for programming_DCFonly" xfId="1248"/>
    <cellStyle name="_New_Sofi_Nsi - last version_~5055318" xfId="1249"/>
    <cellStyle name="_New_Sofi_Nsi - last version_DCF030925_vat" xfId="1250"/>
    <cellStyle name="_New_Sofi_Nsi - last version_DCF030925_vat_" xfId="1251"/>
    <cellStyle name="_New_Sofi_Nsi - last version_DCFonly" xfId="1252"/>
    <cellStyle name="_New_Sofi_Nsi - next_last version" xfId="1253"/>
    <cellStyle name="_New_Sofi_Nsi - next_last version_~5055318" xfId="1254"/>
    <cellStyle name="_New_Sofi_Nsi - next_last version_DCF030925_vat" xfId="1255"/>
    <cellStyle name="_New_Sofi_Nsi - next_last version_DCF030925_vat_" xfId="1256"/>
    <cellStyle name="_New_Sofi_Nsi - next_last version_DCFonly" xfId="1257"/>
    <cellStyle name="_New_Sofi_Nsi - plan - final" xfId="1258"/>
    <cellStyle name="_New_Sofi_Nsi - plan - final_~5055318" xfId="1259"/>
    <cellStyle name="_New_Sofi_Nsi - plan - final_DCF030925_vat" xfId="1260"/>
    <cellStyle name="_New_Sofi_Nsi - plan - final_DCF030925_vat_" xfId="1261"/>
    <cellStyle name="_New_Sofi_Nsi - plan - final_DCFonly" xfId="1262"/>
    <cellStyle name="_New_Sofi_Nsi -super_ last version" xfId="1263"/>
    <cellStyle name="_New_Sofi_Nsi -super_ last version_~5055318" xfId="1264"/>
    <cellStyle name="_New_Sofi_Nsi -super_ last version_DCF030925_vat" xfId="1265"/>
    <cellStyle name="_New_Sofi_Nsi -super_ last version_DCF030925_vat_" xfId="1266"/>
    <cellStyle name="_New_Sofi_Nsi -super_ last version_DCFonly" xfId="1267"/>
    <cellStyle name="_New_Sofi_Nsi(2)" xfId="1268"/>
    <cellStyle name="_New_Sofi_Nsi(2)_040822 Profit_Tax_(portal)" xfId="1269"/>
    <cellStyle name="_New_Sofi_Nsi(2)_040928 Profit_Tax_3Ax1Ax4" xfId="1270"/>
    <cellStyle name="_New_Sofi_Nsi(2)_Tax Input 5yr plan" xfId="1271"/>
    <cellStyle name="_New_Sofi_Nsi(2)_Книга2" xfId="1272"/>
    <cellStyle name="_New_Sofi_Nsi(2)_Налог_на_прибыль" xfId="1273"/>
    <cellStyle name="_New_Sofi_Nsi_~5055318" xfId="1274"/>
    <cellStyle name="_New_Sofi_Nsi_1" xfId="1275"/>
    <cellStyle name="_New_Sofi_Nsi_1_~5055318" xfId="1276"/>
    <cellStyle name="_New_Sofi_Nsi_1_DCF030925_vat" xfId="1277"/>
    <cellStyle name="_New_Sofi_Nsi_1_DCF030925_vat_" xfId="1278"/>
    <cellStyle name="_New_Sofi_Nsi_1_DCFonly" xfId="1279"/>
    <cellStyle name="_New_Sofi_Nsi_139" xfId="1280"/>
    <cellStyle name="_New_Sofi_Nsi_139_~5055318" xfId="1281"/>
    <cellStyle name="_New_Sofi_Nsi_139_DCF030925_vat" xfId="1282"/>
    <cellStyle name="_New_Sofi_Nsi_139_DCF030925_vat_" xfId="1283"/>
    <cellStyle name="_New_Sofi_Nsi_139_DCFonly" xfId="1284"/>
    <cellStyle name="_New_Sofi_Nsi_140" xfId="1285"/>
    <cellStyle name="_New_Sofi_Nsi_140(Зах)" xfId="1286"/>
    <cellStyle name="_New_Sofi_Nsi_140(Зах)_~5055318" xfId="1287"/>
    <cellStyle name="_New_Sofi_Nsi_140(Зах)_DCF030925_vat" xfId="1288"/>
    <cellStyle name="_New_Sofi_Nsi_140(Зах)_DCF030925_vat_" xfId="1289"/>
    <cellStyle name="_New_Sofi_Nsi_140(Зах)_DCFonly" xfId="1290"/>
    <cellStyle name="_New_Sofi_Nsi_140_~5055318" xfId="1291"/>
    <cellStyle name="_New_Sofi_Nsi_140_DCF030925_vat" xfId="1292"/>
    <cellStyle name="_New_Sofi_Nsi_140_DCF030925_vat_" xfId="1293"/>
    <cellStyle name="_New_Sofi_Nsi_140_DCFonly" xfId="1294"/>
    <cellStyle name="_New_Sofi_Nsi_140_mod" xfId="1295"/>
    <cellStyle name="_New_Sofi_Nsi_140_mod_~5055318" xfId="1296"/>
    <cellStyle name="_New_Sofi_Nsi_140_mod_DCF030925_vat" xfId="1297"/>
    <cellStyle name="_New_Sofi_Nsi_140_mod_DCF030925_vat_" xfId="1298"/>
    <cellStyle name="_New_Sofi_Nsi_140_mod_DCFonly" xfId="1299"/>
    <cellStyle name="_New_Sofi_Nsi_158" xfId="1300"/>
    <cellStyle name="_New_Sofi_Nsi_158_040822 Profit_Tax_(portal)" xfId="1301"/>
    <cellStyle name="_New_Sofi_Nsi_158_040928 Profit_Tax_3Ax1Ax4" xfId="1302"/>
    <cellStyle name="_New_Sofi_Nsi_158_Tax Input 5yr plan" xfId="1303"/>
    <cellStyle name="_New_Sofi_Nsi_158_Книга2" xfId="1304"/>
    <cellStyle name="_New_Sofi_Nsi_158_Налог_на_прибыль" xfId="1305"/>
    <cellStyle name="_New_Sofi_Nsi_DCF030925_vat" xfId="1306"/>
    <cellStyle name="_New_Sofi_Nsi_DCF030925_vat_" xfId="1307"/>
    <cellStyle name="_New_Sofi_Nsi_DCFonly" xfId="1308"/>
    <cellStyle name="_New_Sofi_Nsi_Express" xfId="1309"/>
    <cellStyle name="_New_Sofi_Nsi_Express_040822 Profit_Tax_(portal)" xfId="1310"/>
    <cellStyle name="_New_Sofi_Nsi_Express_040928 Profit_Tax_3Ax1Ax4" xfId="1311"/>
    <cellStyle name="_New_Sofi_Nsi_Express_Tax Input 5yr plan" xfId="1312"/>
    <cellStyle name="_New_Sofi_Nsi_Express_Книга2" xfId="1313"/>
    <cellStyle name="_New_Sofi_Nsi_Express_Налог_на_прибыль" xfId="1314"/>
    <cellStyle name="_New_Sofi_Nsi_Jan1" xfId="1315"/>
    <cellStyle name="_New_Sofi_Nsi_Jan1_~5055318" xfId="1316"/>
    <cellStyle name="_New_Sofi_Nsi_Jan1_DCF030925_vat" xfId="1317"/>
    <cellStyle name="_New_Sofi_Nsi_Jan1_DCF030925_vat_" xfId="1318"/>
    <cellStyle name="_New_Sofi_Nsi_Jan1_DCFonly" xfId="1319"/>
    <cellStyle name="_New_Sofi_Nsi_test" xfId="1320"/>
    <cellStyle name="_New_Sofi_Nsi_test_040822 Profit_Tax_(portal)" xfId="1321"/>
    <cellStyle name="_New_Sofi_Nsi_test_040928 Profit_Tax_3Ax1Ax4" xfId="1322"/>
    <cellStyle name="_New_Sofi_Nsi_test_Tax Input 5yr plan" xfId="1323"/>
    <cellStyle name="_New_Sofi_Nsi_test_Книга2" xfId="1324"/>
    <cellStyle name="_New_Sofi_Nsi_test_Налог_на_прибыль" xfId="1325"/>
    <cellStyle name="_New_Sofi_Nsi2" xfId="1326"/>
    <cellStyle name="_New_Sofi_Nsi2_~5055318" xfId="1327"/>
    <cellStyle name="_New_Sofi_Nsi2_DCF030925_vat" xfId="1328"/>
    <cellStyle name="_New_Sofi_Nsi2_DCF030925_vat_" xfId="1329"/>
    <cellStyle name="_New_Sofi_Nsi2_DCFonly" xfId="1330"/>
    <cellStyle name="_New_Sofi_Nsi-Services" xfId="1331"/>
    <cellStyle name="_New_Sofi_Nsi-Services_040822 Profit_Tax_(portal)" xfId="1332"/>
    <cellStyle name="_New_Sofi_Nsi-Services_040928 Profit_Tax_3Ax1Ax4" xfId="1333"/>
    <cellStyle name="_New_Sofi_Nsi-Services_Tax Input 5yr plan" xfId="1334"/>
    <cellStyle name="_New_Sofi_Nsi-Services_Книга2" xfId="1335"/>
    <cellStyle name="_New_Sofi_Nsi-Services_Налог_на_прибыль" xfId="1336"/>
    <cellStyle name="_New_Sofi_P&amp;L" xfId="1337"/>
    <cellStyle name="_New_Sofi_P&amp;L_~5055318" xfId="1338"/>
    <cellStyle name="_New_Sofi_P&amp;L_DCF030925_vat" xfId="1339"/>
    <cellStyle name="_New_Sofi_P&amp;L_DCF030925_vat_" xfId="1340"/>
    <cellStyle name="_New_Sofi_P&amp;L_DCFonly" xfId="1341"/>
    <cellStyle name="_New_Sofi_S0400" xfId="1342"/>
    <cellStyle name="_New_Sofi_S0400_040822 Profit_Tax_(portal)" xfId="1343"/>
    <cellStyle name="_New_Sofi_S0400_040928 Profit_Tax_3Ax1Ax4" xfId="1344"/>
    <cellStyle name="_New_Sofi_S0400_Tax Input 5yr plan" xfId="1345"/>
    <cellStyle name="_New_Sofi_S0400_Книга2" xfId="1346"/>
    <cellStyle name="_New_Sofi_S0400_Налог_на_прибыль" xfId="1347"/>
    <cellStyle name="_New_Sofi_S13001" xfId="1348"/>
    <cellStyle name="_New_Sofi_S13001_040822 Profit_Tax_(portal)" xfId="1349"/>
    <cellStyle name="_New_Sofi_S13001_040928 Profit_Tax_3Ax1Ax4" xfId="1350"/>
    <cellStyle name="_New_Sofi_S13001_Tax Input 5yr plan" xfId="1351"/>
    <cellStyle name="_New_Sofi_S13001_Книга2" xfId="1352"/>
    <cellStyle name="_New_Sofi_S13001_Налог_на_прибыль" xfId="1353"/>
    <cellStyle name="_New_Sofi_Sheet1" xfId="1354"/>
    <cellStyle name="_New_Sofi_Sheet1_~5055318" xfId="1355"/>
    <cellStyle name="_New_Sofi_Sheet1_DCF030925_vat" xfId="1356"/>
    <cellStyle name="_New_Sofi_Sheet1_DCF030925_vat_" xfId="1357"/>
    <cellStyle name="_New_Sofi_Sheet1_DCFonly" xfId="1358"/>
    <cellStyle name="_New_Sofi_SOFI" xfId="1359"/>
    <cellStyle name="_New_Sofi_sofi - plan_AP270202ii" xfId="1360"/>
    <cellStyle name="_New_Sofi_sofi - plan_AP270202ii_~5055318" xfId="1361"/>
    <cellStyle name="_New_Sofi_sofi - plan_AP270202ii_DCF030925_vat" xfId="1362"/>
    <cellStyle name="_New_Sofi_sofi - plan_AP270202ii_DCF030925_vat_" xfId="1363"/>
    <cellStyle name="_New_Sofi_sofi - plan_AP270202ii_DCFonly" xfId="1364"/>
    <cellStyle name="_New_Sofi_sofi - plan_AP270202iii" xfId="1365"/>
    <cellStyle name="_New_Sofi_sofi - plan_AP270202iii_~5055318" xfId="1366"/>
    <cellStyle name="_New_Sofi_sofi - plan_AP270202iii_DCF030925_vat" xfId="1367"/>
    <cellStyle name="_New_Sofi_sofi - plan_AP270202iii_DCF030925_vat_" xfId="1368"/>
    <cellStyle name="_New_Sofi_sofi - plan_AP270202iii_DCFonly" xfId="1369"/>
    <cellStyle name="_New_Sofi_sofi - plan_AP270202iv" xfId="1370"/>
    <cellStyle name="_New_Sofi_sofi - plan_AP270202iv_~5055318" xfId="1371"/>
    <cellStyle name="_New_Sofi_sofi - plan_AP270202iv_DCF030925_vat" xfId="1372"/>
    <cellStyle name="_New_Sofi_sofi - plan_AP270202iv_DCF030925_vat_" xfId="1373"/>
    <cellStyle name="_New_Sofi_sofi - plan_AP270202iv_DCFonly" xfId="1374"/>
    <cellStyle name="_New_Sofi_Sofi vs Sobi" xfId="1375"/>
    <cellStyle name="_New_Sofi_Sofi vs Sobi_~5055318" xfId="1376"/>
    <cellStyle name="_New_Sofi_Sofi vs Sobi_DCF030925_vat" xfId="1377"/>
    <cellStyle name="_New_Sofi_Sofi vs Sobi_DCF030925_vat_" xfId="1378"/>
    <cellStyle name="_New_Sofi_Sofi vs Sobi_DCFonly" xfId="1379"/>
    <cellStyle name="_New_Sofi_SOFI_~5055318" xfId="1380"/>
    <cellStyle name="_New_Sofi_Sofi_PBD 27-11-01" xfId="1381"/>
    <cellStyle name="_New_Sofi_Sofi_PBD 27-11-01_~5055318" xfId="1382"/>
    <cellStyle name="_New_Sofi_Sofi_PBD 27-11-01_DCF030925_vat" xfId="1383"/>
    <cellStyle name="_New_Sofi_Sofi_PBD 27-11-01_DCF030925_vat_" xfId="1384"/>
    <cellStyle name="_New_Sofi_Sofi_PBD 27-11-01_DCFonly" xfId="1385"/>
    <cellStyle name="_New_Sofi_SOFI_TEPs_AOK_130902" xfId="1386"/>
    <cellStyle name="_New_Sofi_SOFI_TEPs_AOK_130902_040822 Profit_Tax_(portal)" xfId="1387"/>
    <cellStyle name="_New_Sofi_SOFI_TEPs_AOK_130902_040928 Profit_Tax_3Ax1Ax4" xfId="1388"/>
    <cellStyle name="_New_Sofi_SOFI_TEPs_AOK_130902_Tax Input 5yr plan" xfId="1389"/>
    <cellStyle name="_New_Sofi_SOFI_TEPs_AOK_130902_Книга2" xfId="1390"/>
    <cellStyle name="_New_Sofi_SOFI_TEPs_AOK_130902_Налог_на_прибыль" xfId="1391"/>
    <cellStyle name="_New_Sofi_Sofi145a" xfId="1392"/>
    <cellStyle name="_New_Sofi_Sofi145a_~5055318" xfId="1393"/>
    <cellStyle name="_New_Sofi_Sofi145a_DCF030925_vat" xfId="1394"/>
    <cellStyle name="_New_Sofi_Sofi145a_DCF030925_vat_" xfId="1395"/>
    <cellStyle name="_New_Sofi_Sofi145a_DCFonly" xfId="1396"/>
    <cellStyle name="_New_Sofi_Sofi153" xfId="1397"/>
    <cellStyle name="_New_Sofi_Sofi153_~5055318" xfId="1398"/>
    <cellStyle name="_New_Sofi_Sofi153_DCF030925_vat" xfId="1399"/>
    <cellStyle name="_New_Sofi_Sofi153_DCF030925_vat_" xfId="1400"/>
    <cellStyle name="_New_Sofi_Sofi153_DCFonly" xfId="1401"/>
    <cellStyle name="_New_Sofi_Summary" xfId="1402"/>
    <cellStyle name="_New_Sofi_Summary_~5055318" xfId="1403"/>
    <cellStyle name="_New_Sofi_Summary_DCF030925_vat" xfId="1404"/>
    <cellStyle name="_New_Sofi_Summary_DCF030925_vat_" xfId="1405"/>
    <cellStyle name="_New_Sofi_Summary_DCFonly" xfId="1406"/>
    <cellStyle name="_New_Sofi_SXXXX_Express_c Links" xfId="1407"/>
    <cellStyle name="_New_Sofi_SXXXX_Express_c Links_040822 Profit_Tax_(portal)" xfId="1408"/>
    <cellStyle name="_New_Sofi_SXXXX_Express_c Links_040928 Profit_Tax_3Ax1Ax4" xfId="1409"/>
    <cellStyle name="_New_Sofi_SXXXX_Express_c Links_Tax Input 5yr plan" xfId="1410"/>
    <cellStyle name="_New_Sofi_SXXXX_Express_c Links_Книга2" xfId="1411"/>
    <cellStyle name="_New_Sofi_SXXXX_Express_c Links_Налог_на_прибыль" xfId="1412"/>
    <cellStyle name="_New_Sofi_Tax_form_1кв_3" xfId="1413"/>
    <cellStyle name="_New_Sofi_Tax_form_1кв_3_~5055318" xfId="1414"/>
    <cellStyle name="_New_Sofi_Tax_form_1кв_3_DCF030925_vat" xfId="1415"/>
    <cellStyle name="_New_Sofi_Tax_form_1кв_3_DCF030925_vat_" xfId="1416"/>
    <cellStyle name="_New_Sofi_Tax_form_1кв_3_DCFonly" xfId="1417"/>
    <cellStyle name="_New_Sofi_test_11" xfId="1418"/>
    <cellStyle name="_New_Sofi_test_11_~5055318" xfId="1419"/>
    <cellStyle name="_New_Sofi_test_11_DCF030925_vat" xfId="1420"/>
    <cellStyle name="_New_Sofi_test_11_DCF030925_vat_" xfId="1421"/>
    <cellStyle name="_New_Sofi_test_11_DCFonly" xfId="1422"/>
    <cellStyle name="_New_Sofi_БКЭ" xfId="1423"/>
    <cellStyle name="_New_Sofi_БКЭ_~5055318" xfId="1424"/>
    <cellStyle name="_New_Sofi_БКЭ_DCF030925_vat" xfId="1425"/>
    <cellStyle name="_New_Sofi_БКЭ_DCF030925_vat_" xfId="1426"/>
    <cellStyle name="_New_Sofi_БКЭ_DCFonly" xfId="1427"/>
    <cellStyle name="_New_Sofi_для вставки в пакет за 2001" xfId="1428"/>
    <cellStyle name="_New_Sofi_для вставки в пакет за 2001_~5055318" xfId="1429"/>
    <cellStyle name="_New_Sofi_для вставки в пакет за 2001_DCF030925_vat" xfId="1430"/>
    <cellStyle name="_New_Sofi_для вставки в пакет за 2001_DCF030925_vat_" xfId="1431"/>
    <cellStyle name="_New_Sofi_для вставки в пакет за 2001_DCFonly" xfId="1432"/>
    <cellStyle name="_New_Sofi_дляГалиныВ" xfId="1433"/>
    <cellStyle name="_New_Sofi_дляГалиныВ_040822 Profit_Tax_(portal)" xfId="1434"/>
    <cellStyle name="_New_Sofi_дляГалиныВ_040928 Profit_Tax_3Ax1Ax4" xfId="1435"/>
    <cellStyle name="_New_Sofi_дляГалиныВ_Tax Input 5yr plan" xfId="1436"/>
    <cellStyle name="_New_Sofi_дляГалиныВ_Книга2" xfId="1437"/>
    <cellStyle name="_New_Sofi_дляГалиныВ_Налог_на_прибыль" xfId="1438"/>
    <cellStyle name="_New_Sofi_Книга7" xfId="1439"/>
    <cellStyle name="_New_Sofi_Книга7_~5055318" xfId="1440"/>
    <cellStyle name="_New_Sofi_Книга7_DCF030925_vat" xfId="1441"/>
    <cellStyle name="_New_Sofi_Книга7_DCF030925_vat_" xfId="1442"/>
    <cellStyle name="_New_Sofi_Книга7_DCFonly" xfId="1443"/>
    <cellStyle name="_New_Sofi_Лист1" xfId="1444"/>
    <cellStyle name="_New_Sofi_Лист1_040822 Profit_Tax_(portal)" xfId="1445"/>
    <cellStyle name="_New_Sofi_Лист1_040928 Profit_Tax_3Ax1Ax4" xfId="1446"/>
    <cellStyle name="_New_Sofi_Лист1_Tax Input 5yr plan" xfId="1447"/>
    <cellStyle name="_New_Sofi_Лист1_Книга2" xfId="1448"/>
    <cellStyle name="_New_Sofi_Лист1_Налог_на_прибыль" xfId="1449"/>
    <cellStyle name="_New_Sofi_ОСН. ДЕЯТ." xfId="1450"/>
    <cellStyle name="_New_Sofi_ОСН. ДЕЯТ._~5055318" xfId="1451"/>
    <cellStyle name="_New_Sofi_ОСН. ДЕЯТ._DCF030925_vat" xfId="1452"/>
    <cellStyle name="_New_Sofi_ОСН. ДЕЯТ._DCF030925_vat_" xfId="1453"/>
    <cellStyle name="_New_Sofi_ОСН. ДЕЯТ._DCFonly" xfId="1454"/>
    <cellStyle name="_New_Sofi_Перечень названий форм" xfId="1455"/>
    <cellStyle name="_New_Sofi_Перечень названий форм_~5055318" xfId="1456"/>
    <cellStyle name="_New_Sofi_Подразделения" xfId="1457"/>
    <cellStyle name="_New_Sofi_Подразделения_040822 Profit_Tax_(portal)" xfId="1458"/>
    <cellStyle name="_New_Sofi_Подразделения_040928 Profit_Tax_3Ax1Ax4" xfId="1459"/>
    <cellStyle name="_New_Sofi_Подразделения_Tax Input 5yr plan" xfId="1460"/>
    <cellStyle name="_New_Sofi_Подразделения_Книга2" xfId="1461"/>
    <cellStyle name="_New_Sofi_Подразделения_Налог_на_прибыль" xfId="1462"/>
    <cellStyle name="_New_Sofi_Список тиражирования" xfId="1463"/>
    <cellStyle name="_New_Sofi_Список тиражирования_040822 Profit_Tax_(portal)" xfId="1464"/>
    <cellStyle name="_New_Sofi_Список тиражирования_040928 Profit_Tax_3Ax1Ax4" xfId="1465"/>
    <cellStyle name="_New_Sofi_Список тиражирования_Tax Input 5yr plan" xfId="1466"/>
    <cellStyle name="_New_Sofi_Список тиражирования_Книга2" xfId="1467"/>
    <cellStyle name="_New_Sofi_Список тиражирования_Налог_на_прибыль" xfId="1468"/>
    <cellStyle name="_New_Sofi_Форма 12 last" xfId="1469"/>
    <cellStyle name="_New_Sofi_Форма 12 last_~5055318" xfId="1470"/>
    <cellStyle name="_New_Sofi_Форма 12 last_DCF030925_vat" xfId="1471"/>
    <cellStyle name="_New_Sofi_Форма 12 last_DCF030925_vat_" xfId="1472"/>
    <cellStyle name="_New_Sofi_Форма 12 last_DCFonly" xfId="1473"/>
    <cellStyle name="_Nsi" xfId="1474"/>
    <cellStyle name="_Nsi_~5055318" xfId="1475"/>
    <cellStyle name="_Nsi_DCF030925_vat" xfId="1476"/>
    <cellStyle name="_Nsi_DCF030925_vat_" xfId="1477"/>
    <cellStyle name="_Nsi_DCFonly" xfId="1478"/>
    <cellStyle name="_Oct GFO v27B Mgt Brd Final Printable" xfId="1479"/>
    <cellStyle name="_OFS" xfId="1480"/>
    <cellStyle name="_OFS 3d party 23-09-04 " xfId="1481"/>
    <cellStyle name="_OFS 5 Year Plan_Scenario1" xfId="1482"/>
    <cellStyle name="_OFS 5 Year Plan_Scenario1_040822 Profit_Tax_(portal)" xfId="1483"/>
    <cellStyle name="_OFS 5 Year Plan_Scenario1_040928 Profit_Tax_3Ax1Ax4" xfId="1484"/>
    <cellStyle name="_OFS 5 Year Plan_Scenario1_Tax Input 5yr plan" xfId="1485"/>
    <cellStyle name="_OFS 5 Year Plan_Scenario1_Книга2" xfId="1486"/>
    <cellStyle name="_OFS 5 Year Plan_Scenario1_Налог_на_прибыль" xfId="1487"/>
    <cellStyle name="_OFS_master_file" xfId="1488"/>
    <cellStyle name="_OFS_master_file_040822 Profit_Tax_(portal)" xfId="1489"/>
    <cellStyle name="_OFS_master_file_040928 Profit_Tax_3Ax1Ax4" xfId="1490"/>
    <cellStyle name="_OFS_master_file_Книга2" xfId="1491"/>
    <cellStyle name="_OFS_master_file_Налог_на_прибыль" xfId="1492"/>
    <cellStyle name="_OFS_new template" xfId="1493"/>
    <cellStyle name="_OFSSummaryReport_KPIs_02" xfId="1494"/>
    <cellStyle name="_OFSSummaryReport_Margin_02" xfId="1495"/>
    <cellStyle name="_Options_02.02.2004" xfId="1496"/>
    <cellStyle name="_Orenburg-Saratov_BU___South_PU___Orenburgneft_2005_PLAN_(Var_1)" xfId="1497"/>
    <cellStyle name="_PB 031129 RAP Costs vB" xfId="1498"/>
    <cellStyle name="_PBC Consolidated forms 14_apr_2006" xfId="1499"/>
    <cellStyle name="_Plan Production vB" xfId="1500"/>
    <cellStyle name="_Plan Production vC" xfId="1501"/>
    <cellStyle name="_Planning Working capital_exampleSTL" xfId="1502"/>
    <cellStyle name="_Postavka сентябрь прогноз" xfId="1503"/>
    <cellStyle name="_PPE Roll-Fwd" xfId="1504"/>
    <cellStyle name="_Preliminary CFO 3Q earnings from Baturkin" xfId="1505"/>
    <cellStyle name="_Preliminary CFO 3Q earnings from Baturkin_~5055318" xfId="1506"/>
    <cellStyle name="_Pre-Read Book" xfId="1507"/>
    <cellStyle name="_PRICE_1C" xfId="1508"/>
    <cellStyle name="_Reconciliation of fin and prelim fs" xfId="1509"/>
    <cellStyle name="_Reconciliation of fin and prelim fs 2" xfId="1510"/>
    <cellStyle name="_Reconciliation of fin and prelim fs 3" xfId="1511"/>
    <cellStyle name="_Reconciliation of fin and prelim fs_ING loan_calc_v5" xfId="1512"/>
    <cellStyle name="_Retrieve of Working_Capital_MarGFO_v2" xfId="1513"/>
    <cellStyle name="_Rospan Template 1_08082005 " xfId="1514"/>
    <cellStyle name="_Rospan Template 2_01082005 " xfId="1515"/>
    <cellStyle name="_Rospan_Kovykta" xfId="1516"/>
    <cellStyle name="_Rospan_Kovykta_Slavneft_Restructuring 11.11.04" xfId="1517"/>
    <cellStyle name="_RUSIA" xfId="1518"/>
    <cellStyle name="_S0110" xfId="1519"/>
    <cellStyle name="_S0110_040822 Profit_Tax_(portal)" xfId="1520"/>
    <cellStyle name="_S0110_040928 Profit_Tax_3Ax1Ax4" xfId="1521"/>
    <cellStyle name="_S0110_Tax Input 5yr plan" xfId="1522"/>
    <cellStyle name="_S0110_Книга2" xfId="1523"/>
    <cellStyle name="_S0110_Налог_на_прибыль" xfId="1524"/>
    <cellStyle name="_S0279" xfId="1525"/>
    <cellStyle name="_S0279_~5055318" xfId="1526"/>
    <cellStyle name="_S0279_DCF030925_vat" xfId="1527"/>
    <cellStyle name="_S0279_DCF030925_vat_" xfId="1528"/>
    <cellStyle name="_S0279_DCFonly" xfId="1529"/>
    <cellStyle name="_S0513" xfId="1530"/>
    <cellStyle name="_S0513_040822 Profit_Tax_(portal)" xfId="1531"/>
    <cellStyle name="_S0513_040928 Profit_Tax_3Ax1Ax4" xfId="1532"/>
    <cellStyle name="_S0513_Tax Input 5yr plan" xfId="1533"/>
    <cellStyle name="_S0513_Книга2" xfId="1534"/>
    <cellStyle name="_S0513_Налог_на_прибыль" xfId="1535"/>
    <cellStyle name="_S11401+++" xfId="1536"/>
    <cellStyle name="_S11401+++_040822 Profit_Tax_(portal)" xfId="1537"/>
    <cellStyle name="_S11401+++_040928 Profit_Tax_3Ax1Ax4" xfId="1538"/>
    <cellStyle name="_S11401+++_Tax Input 5yr plan" xfId="1539"/>
    <cellStyle name="_S11401+++_Книга2" xfId="1540"/>
    <cellStyle name="_S11401+++_Налог_на_прибыль" xfId="1541"/>
    <cellStyle name="_S17301" xfId="1542"/>
    <cellStyle name="_Salary" xfId="1543"/>
    <cellStyle name="_Salary 2" xfId="1544"/>
    <cellStyle name="_Salary 3" xfId="1545"/>
    <cellStyle name="_Salary_ING loan_calc_v5" xfId="1546"/>
    <cellStyle name="_Sidanco Services - Monthly Reporting v7.07.2003" xfId="1547"/>
    <cellStyle name="_Sidanco Services - Monthly Reporting v7.07.2003_~5055318" xfId="1548"/>
    <cellStyle name="_SMC" xfId="1549"/>
    <cellStyle name="_SMC_~5055318" xfId="1550"/>
    <cellStyle name="_SMC_DCF030925_vat" xfId="1551"/>
    <cellStyle name="_SMC_DCF030925_vat_" xfId="1552"/>
    <cellStyle name="_SMC_DCFonly" xfId="1553"/>
    <cellStyle name="_sobi_020807_blank_ds" xfId="1554"/>
    <cellStyle name="_sobi_020807_blank_ds_040822 Profit_Tax_(portal)" xfId="1555"/>
    <cellStyle name="_sobi_020807_blank_ds_040928 Profit_Tax_3Ax1Ax4" xfId="1556"/>
    <cellStyle name="_sobi_020807_blank_ds_Tax Input 5yr plan" xfId="1557"/>
    <cellStyle name="_sobi_020807_blank_ds_Книга2" xfId="1558"/>
    <cellStyle name="_sobi_020807_blank_ds_Налог_на_прибыль" xfId="1559"/>
    <cellStyle name="_SOBI_all(общий)" xfId="1560"/>
    <cellStyle name="_SOBI_all(общий)_040822 Profit_Tax_(portal)" xfId="1561"/>
    <cellStyle name="_SOBI_all(общий)_040928 Profit_Tax_3Ax1Ax4" xfId="1562"/>
    <cellStyle name="_SOBI_all(общий)_Tax Input 5yr plan" xfId="1563"/>
    <cellStyle name="_SOBI_all(общий)_Книга2" xfId="1564"/>
    <cellStyle name="_SOBI_all(общий)_Налог_на_прибыль" xfId="1565"/>
    <cellStyle name="_sobi_rf_020715_blank" xfId="1566"/>
    <cellStyle name="_sobi_rf_020715_blank_~5055318" xfId="1567"/>
    <cellStyle name="_sobi_rf_020715_blank_DCF030925_vat" xfId="1568"/>
    <cellStyle name="_sobi_rf_020715_blank_DCF030925_vat_" xfId="1569"/>
    <cellStyle name="_sobi_rf_020715_blank_DCFonly" xfId="1570"/>
    <cellStyle name="_Sofi_file" xfId="1571"/>
    <cellStyle name="_SOFI_TEPs_AOK_130902" xfId="1572"/>
    <cellStyle name="_SOFI_TEPs_AOK_130902_040822 Profit_Tax_(portal)" xfId="1573"/>
    <cellStyle name="_SOFI_TEPs_AOK_130902_040928 Profit_Tax_3Ax1Ax4" xfId="1574"/>
    <cellStyle name="_SOFI_TEPs_AOK_130902_Dogovora" xfId="1575"/>
    <cellStyle name="_SOFI_TEPs_AOK_130902_S14206_Akt_sverki" xfId="1576"/>
    <cellStyle name="_SOFI_TEPs_AOK_130902_S14206_Akt_sverki_S11111_Akt_sverki" xfId="1577"/>
    <cellStyle name="_SOFI_TEPs_AOK_130902_S14206_Akt_sverki_Договора_Express_4m2003_new" xfId="1578"/>
    <cellStyle name="_SOFI_TEPs_AOK_130902_S15202_Akt_sverki" xfId="1579"/>
    <cellStyle name="_SOFI_TEPs_AOK_130902_S15202_Akt_sverki_S11111_Akt_sverki" xfId="1580"/>
    <cellStyle name="_SOFI_TEPs_AOK_130902_S15202_Akt_sverki_Договора_Express_4m2003_new" xfId="1581"/>
    <cellStyle name="_SOFI_TEPs_AOK_130902_Tax Input 5yr plan" xfId="1582"/>
    <cellStyle name="_SOFI_TEPs_AOK_130902_Договора_Express_4m2003_new" xfId="1583"/>
    <cellStyle name="_SOFI_TEPs_AOK_130902_Книга1" xfId="1584"/>
    <cellStyle name="_SOFI_TEPs_AOK_130902_Книга2" xfId="1585"/>
    <cellStyle name="_SOFI_TEPs_AOK_130902_Налог_на_прибыль" xfId="1586"/>
    <cellStyle name="_SOFI_TEPs_AOK_130902_Общий свод от 20.02.04" xfId="1587"/>
    <cellStyle name="_Svod" xfId="1588"/>
    <cellStyle name="_svod_10_11" xfId="1589"/>
    <cellStyle name="_Table 1 vA" xfId="1590"/>
    <cellStyle name="_Tax Input 5yr plan" xfId="1591"/>
    <cellStyle name="_Tech Expl" xfId="1592"/>
    <cellStyle name="_Technology" xfId="1593"/>
    <cellStyle name="_Technology_~2170998" xfId="1594"/>
    <cellStyle name="_Technology_~2170998_~5055318" xfId="1595"/>
    <cellStyle name="_Technology_~5055318" xfId="1596"/>
    <cellStyle name="_Technology_Budget_data" xfId="1597"/>
    <cellStyle name="_Technology_Budget_data_~5055318" xfId="1598"/>
    <cellStyle name="_Technology_GFO_Sumbit_r_22.04.04" xfId="1599"/>
    <cellStyle name="_Technology_GFO_Sumbit_r_22.04.04_~5055318" xfId="1600"/>
    <cellStyle name="_Technology27_10_04" xfId="1601"/>
    <cellStyle name="_Template for Finance" xfId="1602"/>
    <cellStyle name="_TNK 3Yr data3" xfId="1603"/>
    <cellStyle name="_Total_HQ_2005_ver3" xfId="1604"/>
    <cellStyle name="_Upstream &amp; Technology VCNG 2007" xfId="1605"/>
    <cellStyle name="_Upstream_no inflation" xfId="1606"/>
    <cellStyle name="_Upstream_rev3" xfId="1607"/>
    <cellStyle name="_Upstream_для_PPM_11_08_1вариант" xfId="1608"/>
    <cellStyle name="_Upstream_для_PPM_11_08_2вариант" xfId="1609"/>
    <cellStyle name="_Upstream_для_PPM_11_08_3вариант" xfId="1610"/>
    <cellStyle name="_Upstream_для_PPM_11_08_4вариант" xfId="1611"/>
    <cellStyle name="_Аренда 2005-2009годы" xfId="1612"/>
    <cellStyle name="_АСУ сравнить" xfId="1613"/>
    <cellStyle name="_АСУ сравнить_040822 Profit_Tax_(portal)" xfId="1614"/>
    <cellStyle name="_АСУ сравнить_040928 Profit_Tax_3Ax1Ax4" xfId="1615"/>
    <cellStyle name="_АСУ сравнить_Tax Input 5yr plan" xfId="1616"/>
    <cellStyle name="_АСУ сравнить_Книга2" xfId="1617"/>
    <cellStyle name="_АСУ сравнить_Налог_на_прибыль" xfId="1618"/>
    <cellStyle name="_Б.план 2003 г.изм.6, 26.09.02" xfId="1619"/>
    <cellStyle name="_Б.план 2003 г.изм.6, 26.09.02_040822 Profit_Tax_(portal)" xfId="1620"/>
    <cellStyle name="_Б.план 2003 г.изм.6, 26.09.02_040928 Profit_Tax_3Ax1Ax4" xfId="1621"/>
    <cellStyle name="_Б.план 2003 г.изм.6, 26.09.02_Tax Input 5yr plan" xfId="1622"/>
    <cellStyle name="_Б.план 2003 г.изм.6, 26.09.02_Книга2" xfId="1623"/>
    <cellStyle name="_Б.план 2003 г.изм.6, 26.09.02_Налог_на_прибыль" xfId="1624"/>
    <cellStyle name="_Баланс газа БЕ Оренбург Саратов" xfId="1625"/>
    <cellStyle name="_Баланс за  9 месяцев 2007 г" xfId="1626"/>
    <cellStyle name="_Баланс МСФО за 9 м-ев 2006г." xfId="1627"/>
    <cellStyle name="_ББК  5.08.02" xfId="1628"/>
    <cellStyle name="_ББК  5.08.02_040822 Profit_Tax_(portal)" xfId="1629"/>
    <cellStyle name="_ББК  5.08.02_040928 Profit_Tax_3Ax1Ax4" xfId="1630"/>
    <cellStyle name="_ББК  5.08.02_Tax Input 5yr plan" xfId="1631"/>
    <cellStyle name="_ББК  5.08.02_Книга2" xfId="1632"/>
    <cellStyle name="_ББК  5.08.02_Налог_на_прибыль" xfId="1633"/>
    <cellStyle name="_БИЗНЕС   2003" xfId="1634"/>
    <cellStyle name="_БИЗНЕС   2003_040822 Profit_Tax_(portal)" xfId="1635"/>
    <cellStyle name="_БИЗНЕС   2003_040928 Profit_Tax_3Ax1Ax4" xfId="1636"/>
    <cellStyle name="_БИЗНЕС   2003_Tax Input 5yr plan" xfId="1637"/>
    <cellStyle name="_БИЗНЕС   2003_Книга2" xfId="1638"/>
    <cellStyle name="_БИЗНЕС   2003_Налог_на_прибыль" xfId="1639"/>
    <cellStyle name="_Бизнес план на 2003 годТеплонефть" xfId="1640"/>
    <cellStyle name="_бизнес-план по труду 2004год(ТНК)уточн.(посл)" xfId="1641"/>
    <cellStyle name="_БП Пятилетка без%2" xfId="1642"/>
    <cellStyle name="_БП слияние 2" xfId="1643"/>
    <cellStyle name="_БП слияние 2 с выдел бонусов" xfId="1644"/>
    <cellStyle name="_БП2004_STL_v1.09.02" xfId="1645"/>
    <cellStyle name="_БП2004_STL_v1.09.02_040822 Profit_Tax_(portal)" xfId="1646"/>
    <cellStyle name="_БП2004_STL_v1.09.02_040928 Profit_Tax_3Ax1Ax4" xfId="1647"/>
    <cellStyle name="_БП2004_STL_v1.09.02_Tax Input 5yr plan" xfId="1648"/>
    <cellStyle name="_БП2004_STL_v1.09.02_Книга2" xfId="1649"/>
    <cellStyle name="_БП2004_STL_v1.09.02_Налог_на_прибыль" xfId="1650"/>
    <cellStyle name="_БП2004_STL_v1.10.01" xfId="1651"/>
    <cellStyle name="_БП2004_STL_v1.10.01_040822 Profit_Tax_(portal)" xfId="1652"/>
    <cellStyle name="_БП2004_STL_v1.10.01_040928 Profit_Tax_3Ax1Ax4" xfId="1653"/>
    <cellStyle name="_БП2004_STL_v1.10.01_Tax Input 5yr plan" xfId="1654"/>
    <cellStyle name="_БП2004_STL_v1.10.01_Книга2" xfId="1655"/>
    <cellStyle name="_БП2004_STL_v1.10.01_Налог_на_прибыль" xfId="1656"/>
    <cellStyle name="_БП2004_STL_v1.17" xfId="1657"/>
    <cellStyle name="_БП2004_STL_v1.17_040822 Profit_Tax_(portal)" xfId="1658"/>
    <cellStyle name="_БП2004_STL_v1.17_040928 Profit_Tax_3Ax1Ax4" xfId="1659"/>
    <cellStyle name="_БП2004_STL_v1.17_Tax Input 5yr plan" xfId="1660"/>
    <cellStyle name="_БП2004_STL_v1.17_Книга2" xfId="1661"/>
    <cellStyle name="_БП2004_STL_v1.17_Налог_на_прибыль" xfId="1662"/>
    <cellStyle name="_Бюдж.формы ЗАО АГ" xfId="1663"/>
    <cellStyle name="_Бюджет" xfId="1664"/>
    <cellStyle name="_Бюджет ВЦКП на 2006 год final" xfId="1665"/>
    <cellStyle name="_Бюджет ВЦКП на 2006 год final_Бюджет Операторства КТО СВОД 2011 год" xfId="1666"/>
    <cellStyle name="_Бюджет ВЦКП на 2006 год final_Исполнение тарифной сметы за 2011г амортизация" xfId="1667"/>
    <cellStyle name="_Бюджет ВЦКП на 2006 год final_Копия Заявка  14 06 2010" xfId="1668"/>
    <cellStyle name="_Бюджет ВЦКП на 2006 год final_план командировок 2013" xfId="1669"/>
    <cellStyle name="_Бюджет ВЦКП на 2006 год final_план командировок 2013_Расшифровка консалтинг 2013-2017 гг" xfId="1670"/>
    <cellStyle name="_Бюджет ВЦКП на 2006 год final_План командировок на 2012" xfId="1671"/>
    <cellStyle name="_Бюджет ВЦКП на 2006 год final_План командировок на 2012_план командировок 2013" xfId="1672"/>
    <cellStyle name="_Бюджет ВЦКП на 2006 год final_План командировок на 2012_Расшифровка к бюджету 2012" xfId="1673"/>
    <cellStyle name="_Бюджет ВЦКП на 2006 год final_План командировок на 2012_Расшифровка консалтинг 2013-2017 гг" xfId="1674"/>
    <cellStyle name="_Бюджет ВЦКП на 2006 год final_План командировок на 2012_Расшифровка по ТО транспорта" xfId="1675"/>
    <cellStyle name="_Бюджет ВЦКП на 2006 год final_Поверка СИ МН АА" xfId="1676"/>
    <cellStyle name="_Бюджет ВЦКП на 2006 год final_Презентация Бюджета 2010-2014гг. для БК" xfId="1677"/>
    <cellStyle name="_Бюджет ВЦКП на 2006 год final_Расшифровка к бюджету 2012" xfId="1678"/>
    <cellStyle name="_Бюджет ВЦКП на 2006 год final_Расшифровка к ТС по Кенкияк-К Общий порядок" xfId="1679"/>
    <cellStyle name="_Бюджет ВЦКП на 2006 год final_Расшифровка по командировкам на 2012" xfId="1680"/>
    <cellStyle name="_Бюджет ВЦКП на 2006 год final_Расшифровка по командировкам на 2012_план командировок 2013" xfId="1681"/>
    <cellStyle name="_Бюджет ВЦКП на 2006 год final_Расшифровка по командировкам на 2012_Расшифровка к бюджету 2012" xfId="1682"/>
    <cellStyle name="_Бюджет ВЦКП на 2006 год final_Расшифровка по командировкам на 2012_Расшифровка консалтинг 2013-2017 гг" xfId="1683"/>
    <cellStyle name="_Бюджет ВЦКП на 2006 год final_Расшифровка по командировкам на 2012_Расшифровка по ТО транспорта" xfId="1684"/>
    <cellStyle name="_Бюджет ВЦКП на 2006 год final_Расшифровка ФОТ" xfId="1685"/>
    <cellStyle name="_Бюджет ВЦКП на 2006 год final_Расшифровка ФОТ 2012" xfId="1686"/>
    <cellStyle name="_Бюджет ВЦКП на 2006 год final_Расшифровка ФОТ_план командировок 2013" xfId="1687"/>
    <cellStyle name="_Бюджет ВЦКП на 2006 год final_Расшифровка ФОТ_Расчеты к бюджетной заявке на 2013 год" xfId="1688"/>
    <cellStyle name="_Бюджет ВЦКП на 2006 год final_Расшифровка ФОТ_Расчеты к бюджетной заявке на 2013 год_Расшифровка консалтинг 2013-2017 гг" xfId="1689"/>
    <cellStyle name="_Бюджет ВЦКП на 2006 год final_Расшифровка ФОТ_Расшифровка к бюджету 2012" xfId="1690"/>
    <cellStyle name="_Бюджет ВЦКП на 2006 год final_Расшифровка ФОТ_Расшифровка консалтинг 2013-2017 гг" xfId="1691"/>
    <cellStyle name="_Бюджет ВЦКП на 2006 год final_Расшифровка ФОТ_Расшифровка по ТО транспорта" xfId="1692"/>
    <cellStyle name="_Бюджет ВЦКП на 2006 год final_ФАКТ" xfId="1693"/>
    <cellStyle name="_Бюджет ВЦКП на 2006 год final_ФАКТ_Бюджетная заявка (олеся кадры)" xfId="1694"/>
    <cellStyle name="_Бюджет ВЦКП на 2006 год final_ФАКТ_план командировок 2013" xfId="1695"/>
    <cellStyle name="_Бюджет ВЦКП на 2006 год final_ФАКТ_Расчеты к бюджетной заявке на 2013 год" xfId="1696"/>
    <cellStyle name="_Бюджет ВЦКП на 2006 год final_ФАКТ_Расшифровка к бюджету 2012" xfId="1697"/>
    <cellStyle name="_Бюджет ВЦКП на 2006 год final_ФАКТ_Расшифровка консалтинг 2013-2017 гг" xfId="1698"/>
    <cellStyle name="_Бюджет ВЦКП на 2006 год final_ФАКТ_Расшифровка по командировкам на 2012" xfId="1699"/>
    <cellStyle name="_Бюджет ВЦКП на 2006 год final_ФАКТ_Расшифровка по ТО транспорта" xfId="1700"/>
    <cellStyle name="_Бюджет ВЦКП на 2006 год скорр" xfId="1701"/>
    <cellStyle name="_Бюджет ВЦКП на 2006 год скорр_Бюджет Операторства КТО СВОД 2011 год" xfId="1702"/>
    <cellStyle name="_Бюджет ВЦКП на 2006 год скорр_Исполнение тарифной сметы за 2011г амортизация" xfId="1703"/>
    <cellStyle name="_Бюджет ВЦКП на 2006 год скорр_Копия Заявка  14 06 2010" xfId="1704"/>
    <cellStyle name="_Бюджет ВЦКП на 2006 год скорр_план командировок 2013" xfId="1705"/>
    <cellStyle name="_Бюджет ВЦКП на 2006 год скорр_план командировок 2013_Расшифровка консалтинг 2013-2017 гг" xfId="1706"/>
    <cellStyle name="_Бюджет ВЦКП на 2006 год скорр_План командировок на 2012" xfId="1707"/>
    <cellStyle name="_Бюджет ВЦКП на 2006 год скорр_План командировок на 2012_план командировок 2013" xfId="1708"/>
    <cellStyle name="_Бюджет ВЦКП на 2006 год скорр_План командировок на 2012_Расшифровка к бюджету 2012" xfId="1709"/>
    <cellStyle name="_Бюджет ВЦКП на 2006 год скорр_План командировок на 2012_Расшифровка консалтинг 2013-2017 гг" xfId="1710"/>
    <cellStyle name="_Бюджет ВЦКП на 2006 год скорр_План командировок на 2012_Расшифровка по ТО транспорта" xfId="1711"/>
    <cellStyle name="_Бюджет ВЦКП на 2006 год скорр_Поверка СИ МН АА" xfId="1712"/>
    <cellStyle name="_Бюджет ВЦКП на 2006 год скорр_Расшифровка к бюджету 2012" xfId="1713"/>
    <cellStyle name="_Бюджет ВЦКП на 2006 год скорр_Расшифровка к ТС по Кенкияк-К Общий порядок" xfId="1714"/>
    <cellStyle name="_Бюджет ВЦКП на 2006 год скорр_Расшифровка по командировкам на 2012" xfId="1715"/>
    <cellStyle name="_Бюджет ВЦКП на 2006 год скорр_Расшифровка по командировкам на 2012_план командировок 2013" xfId="1716"/>
    <cellStyle name="_Бюджет ВЦКП на 2006 год скорр_Расшифровка по командировкам на 2012_Расшифровка к бюджету 2012" xfId="1717"/>
    <cellStyle name="_Бюджет ВЦКП на 2006 год скорр_Расшифровка по командировкам на 2012_Расшифровка консалтинг 2013-2017 гг" xfId="1718"/>
    <cellStyle name="_Бюджет ВЦКП на 2006 год скорр_Расшифровка по командировкам на 2012_Расшифровка по ТО транспорта" xfId="1719"/>
    <cellStyle name="_Бюджет ВЦКП на 2006 год скорр_Расшифровка ФОТ" xfId="1720"/>
    <cellStyle name="_Бюджет ВЦКП на 2006 год скорр_Расшифровка ФОТ 2012" xfId="1721"/>
    <cellStyle name="_Бюджет ВЦКП на 2006 год скорр_Расшифровка ФОТ_план командировок 2013" xfId="1722"/>
    <cellStyle name="_Бюджет ВЦКП на 2006 год скорр_Расшифровка ФОТ_Расчеты к бюджетной заявке на 2013 год" xfId="1723"/>
    <cellStyle name="_Бюджет ВЦКП на 2006 год скорр_Расшифровка ФОТ_Расчеты к бюджетной заявке на 2013 год_Расшифровка консалтинг 2013-2017 гг" xfId="1724"/>
    <cellStyle name="_Бюджет ВЦКП на 2006 год скорр_Расшифровка ФОТ_Расшифровка к бюджету 2012" xfId="1725"/>
    <cellStyle name="_Бюджет ВЦКП на 2006 год скорр_Расшифровка ФОТ_Расшифровка консалтинг 2013-2017 гг" xfId="1726"/>
    <cellStyle name="_Бюджет ВЦКП на 2006 год скорр_Расшифровка ФОТ_Расшифровка по ТО транспорта" xfId="1727"/>
    <cellStyle name="_Бюджет ВЦКП на 2006 год скорр_ФАКТ" xfId="1728"/>
    <cellStyle name="_Бюджет ВЦКП на 2006 год скорр_ФАКТ_Бюджетная заявка (олеся кадры)" xfId="1729"/>
    <cellStyle name="_Бюджет ВЦКП на 2006 год скорр_ФАКТ_план командировок 2013" xfId="1730"/>
    <cellStyle name="_Бюджет ВЦКП на 2006 год скорр_ФАКТ_Расчеты к бюджетной заявке на 2013 год" xfId="1731"/>
    <cellStyle name="_Бюджет ВЦКП на 2006 год скорр_ФАКТ_Расшифровка к бюджету 2012" xfId="1732"/>
    <cellStyle name="_Бюджет ВЦКП на 2006 год скорр_ФАКТ_Расшифровка консалтинг 2013-2017 гг" xfId="1733"/>
    <cellStyle name="_Бюджет ВЦКП на 2006 год скорр_ФАКТ_Расшифровка по командировкам на 2012" xfId="1734"/>
    <cellStyle name="_Бюджет ВЦКП на 2006 год скорр_ФАКТ_Расшифровка по ТО транспорта" xfId="1735"/>
    <cellStyle name="_Бюджет на 2007 г. СВОД1" xfId="1736"/>
    <cellStyle name="_Бюджет на 2007 г. СВОД1_Бюджет Операторства КТО СВОД 2011 год" xfId="1737"/>
    <cellStyle name="_Бюджет на 2007 г. СВОД1_Исполнение тарифной сметы за 2011г амортизация" xfId="1738"/>
    <cellStyle name="_Бюджет на 2007 г. СВОД1_Копия Заявка  14 06 2010" xfId="1739"/>
    <cellStyle name="_Бюджет на 2007 г. СВОД1_план командировок 2013" xfId="1740"/>
    <cellStyle name="_Бюджет на 2007 г. СВОД1_план командировок 2013_Расшифровка консалтинг 2013-2017 гг" xfId="1741"/>
    <cellStyle name="_Бюджет на 2007 г. СВОД1_План командировок на 2012" xfId="1742"/>
    <cellStyle name="_Бюджет на 2007 г. СВОД1_План командировок на 2012_план командировок 2013" xfId="1743"/>
    <cellStyle name="_Бюджет на 2007 г. СВОД1_План командировок на 2012_Расшифровка к бюджету 2012" xfId="1744"/>
    <cellStyle name="_Бюджет на 2007 г. СВОД1_План командировок на 2012_Расшифровка консалтинг 2013-2017 гг" xfId="1745"/>
    <cellStyle name="_Бюджет на 2007 г. СВОД1_План командировок на 2012_Расшифровка по ТО транспорта" xfId="1746"/>
    <cellStyle name="_Бюджет на 2007 г. СВОД1_Поверка СИ МН АА" xfId="1747"/>
    <cellStyle name="_Бюджет на 2007 г. СВОД1_Расшифровка к бюджету 2012" xfId="1748"/>
    <cellStyle name="_Бюджет на 2007 г. СВОД1_Расшифровка к ТС по Кенкияк-К Общий порядок" xfId="1749"/>
    <cellStyle name="_Бюджет на 2007 г. СВОД1_Расшифровка по командировкам на 2012" xfId="1750"/>
    <cellStyle name="_Бюджет на 2007 г. СВОД1_Расшифровка по командировкам на 2012_план командировок 2013" xfId="1751"/>
    <cellStyle name="_Бюджет на 2007 г. СВОД1_Расшифровка по командировкам на 2012_Расшифровка к бюджету 2012" xfId="1752"/>
    <cellStyle name="_Бюджет на 2007 г. СВОД1_Расшифровка по командировкам на 2012_Расшифровка консалтинг 2013-2017 гг" xfId="1753"/>
    <cellStyle name="_Бюджет на 2007 г. СВОД1_Расшифровка по командировкам на 2012_Расшифровка по ТО транспорта" xfId="1754"/>
    <cellStyle name="_Бюджет на 2007 г. СВОД1_Расшифровка ФОТ" xfId="1755"/>
    <cellStyle name="_Бюджет на 2007 г. СВОД1_Расшифровка ФОТ 2012" xfId="1756"/>
    <cellStyle name="_Бюджет на 2007 г. СВОД1_Расшифровка ФОТ_план командировок 2013" xfId="1757"/>
    <cellStyle name="_Бюджет на 2007 г. СВОД1_Расшифровка ФОТ_Расчеты к бюджетной заявке на 2013 год" xfId="1758"/>
    <cellStyle name="_Бюджет на 2007 г. СВОД1_Расшифровка ФОТ_Расчеты к бюджетной заявке на 2013 год_Расшифровка консалтинг 2013-2017 гг" xfId="1759"/>
    <cellStyle name="_Бюджет на 2007 г. СВОД1_Расшифровка ФОТ_Расшифровка к бюджету 2012" xfId="1760"/>
    <cellStyle name="_Бюджет на 2007 г. СВОД1_Расшифровка ФОТ_Расшифровка консалтинг 2013-2017 гг" xfId="1761"/>
    <cellStyle name="_Бюджет на 2007 г. СВОД1_Расшифровка ФОТ_Расшифровка по ТО транспорта" xfId="1762"/>
    <cellStyle name="_Бюджет на 2007 г. СВОД1_ФАКТ" xfId="1763"/>
    <cellStyle name="_Бюджет на 2007 г. СВОД1_ФАКТ_Бюджетная заявка (олеся кадры)" xfId="1764"/>
    <cellStyle name="_Бюджет на 2007 г. СВОД1_ФАКТ_план командировок 2013" xfId="1765"/>
    <cellStyle name="_Бюджет на 2007 г. СВОД1_ФАКТ_Расчеты к бюджетной заявке на 2013 год" xfId="1766"/>
    <cellStyle name="_Бюджет на 2007 г. СВОД1_ФАКТ_Расшифровка к бюджету 2012" xfId="1767"/>
    <cellStyle name="_Бюджет на 2007 г. СВОД1_ФАКТ_Расшифровка консалтинг 2013-2017 гг" xfId="1768"/>
    <cellStyle name="_Бюджет на 2007 г. СВОД1_ФАКТ_Расшифровка по командировкам на 2012" xfId="1769"/>
    <cellStyle name="_Бюджет на 2007 г. СВОД1_ФАКТ_Расшифровка по ТО транспорта" xfId="1770"/>
    <cellStyle name="_Бюджет на 2007 г.УНУ" xfId="1771"/>
    <cellStyle name="_Бюджет на 2007 г.УНУ_Бюджет Операторства КТО СВОД 2011 год" xfId="1772"/>
    <cellStyle name="_Бюджет на 2007 г.УНУ_Исполнение тарифной сметы за 2011г амортизация" xfId="1773"/>
    <cellStyle name="_Бюджет на 2007 г.УНУ_Копия Заявка  14 06 2010" xfId="1774"/>
    <cellStyle name="_Бюджет на 2007 г.УНУ_план командировок 2013" xfId="1775"/>
    <cellStyle name="_Бюджет на 2007 г.УНУ_план командировок 2013_Расшифровка консалтинг 2013-2017 гг" xfId="1776"/>
    <cellStyle name="_Бюджет на 2007 г.УНУ_План командировок на 2012" xfId="1777"/>
    <cellStyle name="_Бюджет на 2007 г.УНУ_План командировок на 2012_план командировок 2013" xfId="1778"/>
    <cellStyle name="_Бюджет на 2007 г.УНУ_План командировок на 2012_Расшифровка к бюджету 2012" xfId="1779"/>
    <cellStyle name="_Бюджет на 2007 г.УНУ_План командировок на 2012_Расшифровка консалтинг 2013-2017 гг" xfId="1780"/>
    <cellStyle name="_Бюджет на 2007 г.УНУ_План командировок на 2012_Расшифровка по ТО транспорта" xfId="1781"/>
    <cellStyle name="_Бюджет на 2007 г.УНУ_Поверка СИ МН АА" xfId="1782"/>
    <cellStyle name="_Бюджет на 2007 г.УНУ_Расшифровка к бюджету 2012" xfId="1783"/>
    <cellStyle name="_Бюджет на 2007 г.УНУ_Расшифровка к ТС по Кенкияк-К Общий порядок" xfId="1784"/>
    <cellStyle name="_Бюджет на 2007 г.УНУ_Расшифровка по командировкам на 2012" xfId="1785"/>
    <cellStyle name="_Бюджет на 2007 г.УНУ_Расшифровка по командировкам на 2012_план командировок 2013" xfId="1786"/>
    <cellStyle name="_Бюджет на 2007 г.УНУ_Расшифровка по командировкам на 2012_Расшифровка к бюджету 2012" xfId="1787"/>
    <cellStyle name="_Бюджет на 2007 г.УНУ_Расшифровка по командировкам на 2012_Расшифровка консалтинг 2013-2017 гг" xfId="1788"/>
    <cellStyle name="_Бюджет на 2007 г.УНУ_Расшифровка по командировкам на 2012_Расшифровка по ТО транспорта" xfId="1789"/>
    <cellStyle name="_Бюджет на 2007 г.УНУ_Расшифровка ФОТ" xfId="1790"/>
    <cellStyle name="_Бюджет на 2007 г.УНУ_Расшифровка ФОТ 2012" xfId="1791"/>
    <cellStyle name="_Бюджет на 2007 г.УНУ_Расшифровка ФОТ_план командировок 2013" xfId="1792"/>
    <cellStyle name="_Бюджет на 2007 г.УНУ_Расшифровка ФОТ_Расчеты к бюджетной заявке на 2013 год" xfId="1793"/>
    <cellStyle name="_Бюджет на 2007 г.УНУ_Расшифровка ФОТ_Расчеты к бюджетной заявке на 2013 год_Расшифровка консалтинг 2013-2017 гг" xfId="1794"/>
    <cellStyle name="_Бюджет на 2007 г.УНУ_Расшифровка ФОТ_Расшифровка к бюджету 2012" xfId="1795"/>
    <cellStyle name="_Бюджет на 2007 г.УНУ_Расшифровка ФОТ_Расшифровка консалтинг 2013-2017 гг" xfId="1796"/>
    <cellStyle name="_Бюджет на 2007 г.УНУ_Расшифровка ФОТ_Расшифровка по ТО транспорта" xfId="1797"/>
    <cellStyle name="_Бюджет на 2007 г.УНУ_ФАКТ" xfId="1798"/>
    <cellStyle name="_Бюджет на 2007 г.УНУ_ФАКТ_Бюджетная заявка (олеся кадры)" xfId="1799"/>
    <cellStyle name="_Бюджет на 2007 г.УНУ_ФАКТ_план командировок 2013" xfId="1800"/>
    <cellStyle name="_Бюджет на 2007 г.УНУ_ФАКТ_Расчеты к бюджетной заявке на 2013 год" xfId="1801"/>
    <cellStyle name="_Бюджет на 2007 г.УНУ_ФАКТ_Расшифровка к бюджету 2012" xfId="1802"/>
    <cellStyle name="_Бюджет на 2007 г.УНУ_ФАКТ_Расшифровка консалтинг 2013-2017 гг" xfId="1803"/>
    <cellStyle name="_Бюджет на 2007 г.УНУ_ФАКТ_Расшифровка по командировкам на 2012" xfId="1804"/>
    <cellStyle name="_Бюджет на 2007 г.УНУ_ФАКТ_Расшифровка по ТО транспорта" xfId="1805"/>
    <cellStyle name="_Бюджет обучение расшифровкаЗФ2007 ИСМ" xfId="1806"/>
    <cellStyle name="_Бюджет обучение расшифровкаЗФ2007 ИСМ_Бюджет Операторства КТО СВОД 2011 год" xfId="1807"/>
    <cellStyle name="_Бюджет обучение расшифровкаЗФ2007 ИСМ_Исполнение тарифной сметы за 2011г амортизация" xfId="1808"/>
    <cellStyle name="_Бюджет обучение расшифровкаЗФ2007 ИСМ_Копия Заявка  14 06 2010" xfId="1809"/>
    <cellStyle name="_Бюджет обучение расшифровкаЗФ2007 ИСМ_план командировок 2013" xfId="1810"/>
    <cellStyle name="_Бюджет обучение расшифровкаЗФ2007 ИСМ_план командировок 2013_Расшифровка консалтинг 2013-2017 гг" xfId="1811"/>
    <cellStyle name="_Бюджет обучение расшифровкаЗФ2007 ИСМ_План командировок на 2012" xfId="1812"/>
    <cellStyle name="_Бюджет обучение расшифровкаЗФ2007 ИСМ_План командировок на 2012_план командировок 2013" xfId="1813"/>
    <cellStyle name="_Бюджет обучение расшифровкаЗФ2007 ИСМ_План командировок на 2012_Расшифровка к бюджету 2012" xfId="1814"/>
    <cellStyle name="_Бюджет обучение расшифровкаЗФ2007 ИСМ_План командировок на 2012_Расшифровка консалтинг 2013-2017 гг" xfId="1815"/>
    <cellStyle name="_Бюджет обучение расшифровкаЗФ2007 ИСМ_План командировок на 2012_Расшифровка по ТО транспорта" xfId="1816"/>
    <cellStyle name="_Бюджет обучение расшифровкаЗФ2007 ИСМ_Поверка СИ МН АА" xfId="1817"/>
    <cellStyle name="_Бюджет обучение расшифровкаЗФ2007 ИСМ_Расшифровка к бюджету 2012" xfId="1818"/>
    <cellStyle name="_Бюджет обучение расшифровкаЗФ2007 ИСМ_Расшифровка к ТС по Кенкияк-К Общий порядок" xfId="1819"/>
    <cellStyle name="_Бюджет обучение расшифровкаЗФ2007 ИСМ_Расшифровка по командировкам на 2012" xfId="1820"/>
    <cellStyle name="_Бюджет обучение расшифровкаЗФ2007 ИСМ_Расшифровка по командировкам на 2012_план командировок 2013" xfId="1821"/>
    <cellStyle name="_Бюджет обучение расшифровкаЗФ2007 ИСМ_Расшифровка по командировкам на 2012_Расшифровка к бюджету 2012" xfId="1822"/>
    <cellStyle name="_Бюджет обучение расшифровкаЗФ2007 ИСМ_Расшифровка по командировкам на 2012_Расшифровка консалтинг 2013-2017 гг" xfId="1823"/>
    <cellStyle name="_Бюджет обучение расшифровкаЗФ2007 ИСМ_Расшифровка по командировкам на 2012_Расшифровка по ТО транспорта" xfId="1824"/>
    <cellStyle name="_Бюджет обучение расшифровкаЗФ2007 ИСМ_Расшифровка ФОТ" xfId="1825"/>
    <cellStyle name="_Бюджет обучение расшифровкаЗФ2007 ИСМ_Расшифровка ФОТ 2012" xfId="1826"/>
    <cellStyle name="_Бюджет обучение расшифровкаЗФ2007 ИСМ_Расшифровка ФОТ_план командировок 2013" xfId="1827"/>
    <cellStyle name="_Бюджет обучение расшифровкаЗФ2007 ИСМ_Расшифровка ФОТ_Расчеты к бюджетной заявке на 2013 год" xfId="1828"/>
    <cellStyle name="_Бюджет обучение расшифровкаЗФ2007 ИСМ_Расшифровка ФОТ_Расчеты к бюджетной заявке на 2013 год_Расшифровка консалтинг 2013-2017 гг" xfId="1829"/>
    <cellStyle name="_Бюджет обучение расшифровкаЗФ2007 ИСМ_Расшифровка ФОТ_Расшифровка к бюджету 2012" xfId="1830"/>
    <cellStyle name="_Бюджет обучение расшифровкаЗФ2007 ИСМ_Расшифровка ФОТ_Расшифровка консалтинг 2013-2017 гг" xfId="1831"/>
    <cellStyle name="_Бюджет обучение расшифровкаЗФ2007 ИСМ_Расшифровка ФОТ_Расшифровка по ТО транспорта" xfId="1832"/>
    <cellStyle name="_Бюджет обучение расшифровкаЗФ2007 ИСМ_ФАКТ" xfId="1833"/>
    <cellStyle name="_Бюджет обучение расшифровкаЗФ2007 ИСМ_ФАКТ_Бюджетная заявка (олеся кадры)" xfId="1834"/>
    <cellStyle name="_Бюджет обучение расшифровкаЗФ2007 ИСМ_ФАКТ_план командировок 2013" xfId="1835"/>
    <cellStyle name="_Бюджет обучение расшифровкаЗФ2007 ИСМ_ФАКТ_Расчеты к бюджетной заявке на 2013 год" xfId="1836"/>
    <cellStyle name="_Бюджет обучение расшифровкаЗФ2007 ИСМ_ФАКТ_Расшифровка к бюджету 2012" xfId="1837"/>
    <cellStyle name="_Бюджет обучение расшифровкаЗФ2007 ИСМ_ФАКТ_Расшифровка консалтинг 2013-2017 гг" xfId="1838"/>
    <cellStyle name="_Бюджет обучение расшифровкаЗФ2007 ИСМ_ФАКТ_Расшифровка по командировкам на 2012" xfId="1839"/>
    <cellStyle name="_Бюджет обучение расшифровкаЗФ2007 ИСМ_ФАКТ_Расшифровка по ТО транспорта" xfId="1840"/>
    <cellStyle name="_бюджет по метрология на 2011 по МН АА участок УшНУ 22062010 " xfId="1841"/>
    <cellStyle name="_Бюджет по обучению для ДУП" xfId="1842"/>
    <cellStyle name="_Бюджет по обучению для ДУП_Презентация Бюджета 2010-2014гг. для БК" xfId="1843"/>
    <cellStyle name="_Бюджет РДФК  на 2004 (форма ТНК)" xfId="1844"/>
    <cellStyle name="_Бюджет службы супервайзеров ПКРС на 2004 год" xfId="1845"/>
    <cellStyle name="_Вариант 1 24.05.02 электр.наш" xfId="1846"/>
    <cellStyle name="_Вариант 1 24.05.02 электр.наш_040822 Profit_Tax_(portal)" xfId="1847"/>
    <cellStyle name="_Вариант 1 24.05.02 электр.наш_040928 Profit_Tax_3Ax1Ax4" xfId="1848"/>
    <cellStyle name="_Вариант 1 24.05.02 электр.наш_Tax Input 5yr plan" xfId="1849"/>
    <cellStyle name="_Вариант 1 24.05.02 электр.наш_Книга2" xfId="1850"/>
    <cellStyle name="_Вариант 1 24.05.02 электр.наш_Налог_на_прибыль" xfId="1851"/>
    <cellStyle name="_ВЦКП ожидамое исполнение ТС за 2006" xfId="1852"/>
    <cellStyle name="_ВЦКП ожидамое исполнение ТС за 2006_Бюджет Операторства КТО СВОД 2011 год" xfId="1853"/>
    <cellStyle name="_ВЦКП Прил1 Версия 2" xfId="1854"/>
    <cellStyle name="_ВЦКП Прил1 Версия 2_Бюджет Операторства КТО СВОД 2011 год" xfId="1855"/>
    <cellStyle name="_ВЦКП Прил1 Версия 6" xfId="1856"/>
    <cellStyle name="_ВЦКП Прил1 Версия 6_Бюджет Операторства КТО СВОД 2011 год" xfId="1857"/>
    <cellStyle name="_ВЦКП ФОТ версия4.11 окночательная" xfId="1858"/>
    <cellStyle name="_ВЦКП ФОТ версия4.11 окночательная_Бюджет Операторства КТО СВОД 2011 год" xfId="1859"/>
    <cellStyle name="_ВЦКП ФОТ версия4.11 окночательная_Исполнение тарифной сметы за 2011г амортизация" xfId="1860"/>
    <cellStyle name="_ВЦКП ФОТ версия4.11 окночательная_Копия Заявка  14 06 2010" xfId="1861"/>
    <cellStyle name="_ВЦКП ФОТ версия4.11 окночательная_план командировок 2013" xfId="1862"/>
    <cellStyle name="_ВЦКП ФОТ версия4.11 окночательная_план командировок 2013_Расшифровка консалтинг 2013-2017 гг" xfId="1863"/>
    <cellStyle name="_ВЦКП ФОТ версия4.11 окночательная_План командировок на 2012" xfId="1864"/>
    <cellStyle name="_ВЦКП ФОТ версия4.11 окночательная_План командировок на 2012_план командировок 2013" xfId="1865"/>
    <cellStyle name="_ВЦКП ФОТ версия4.11 окночательная_План командировок на 2012_Расшифровка к бюджету 2012" xfId="1866"/>
    <cellStyle name="_ВЦКП ФОТ версия4.11 окночательная_План командировок на 2012_Расшифровка консалтинг 2013-2017 гг" xfId="1867"/>
    <cellStyle name="_ВЦКП ФОТ версия4.11 окночательная_План командировок на 2012_Расшифровка по ТО транспорта" xfId="1868"/>
    <cellStyle name="_ВЦКП ФОТ версия4.11 окночательная_Поверка СИ МН АА" xfId="1869"/>
    <cellStyle name="_ВЦКП ФОТ версия4.11 окночательная_Расшифровка к бюджету 2012" xfId="1870"/>
    <cellStyle name="_ВЦКП ФОТ версия4.11 окночательная_Расшифровка к ТС по Кенкияк-К Общий порядок" xfId="1871"/>
    <cellStyle name="_ВЦКП ФОТ версия4.11 окночательная_Расшифровка по командировкам на 2012" xfId="1872"/>
    <cellStyle name="_ВЦКП ФОТ версия4.11 окночательная_Расшифровка по командировкам на 2012_план командировок 2013" xfId="1873"/>
    <cellStyle name="_ВЦКП ФОТ версия4.11 окночательная_Расшифровка по командировкам на 2012_Расшифровка к бюджету 2012" xfId="1874"/>
    <cellStyle name="_ВЦКП ФОТ версия4.11 окночательная_Расшифровка по командировкам на 2012_Расшифровка консалтинг 2013-2017 гг" xfId="1875"/>
    <cellStyle name="_ВЦКП ФОТ версия4.11 окночательная_Расшифровка по командировкам на 2012_Расшифровка по ТО транспорта" xfId="1876"/>
    <cellStyle name="_ВЦКП ФОТ версия4.11 окночательная_Расшифровка ФОТ" xfId="1877"/>
    <cellStyle name="_ВЦКП ФОТ версия4.11 окночательная_Расшифровка ФОТ 2012" xfId="1878"/>
    <cellStyle name="_ВЦКП ФОТ версия4.11 окночательная_Расшифровка ФОТ_план командировок 2013" xfId="1879"/>
    <cellStyle name="_ВЦКП ФОТ версия4.11 окночательная_Расшифровка ФОТ_Расчеты к бюджетной заявке на 2013 год" xfId="1880"/>
    <cellStyle name="_ВЦКП ФОТ версия4.11 окночательная_Расшифровка ФОТ_Расчеты к бюджетной заявке на 2013 год_Расшифровка консалтинг 2013-2017 гг" xfId="1881"/>
    <cellStyle name="_ВЦКП ФОТ версия4.11 окночательная_Расшифровка ФОТ_Расшифровка к бюджету 2012" xfId="1882"/>
    <cellStyle name="_ВЦКП ФОТ версия4.11 окночательная_Расшифровка ФОТ_Расшифровка консалтинг 2013-2017 гг" xfId="1883"/>
    <cellStyle name="_ВЦКП ФОТ версия4.11 окночательная_Расшифровка ФОТ_Расшифровка по ТО транспорта" xfId="1884"/>
    <cellStyle name="_ВЦКП ФОТ версия4.11 окночательная_ФАКТ" xfId="1885"/>
    <cellStyle name="_ВЦКП ФОТ версия4.11 окночательная_ФАКТ_Бюджетная заявка (олеся кадры)" xfId="1886"/>
    <cellStyle name="_ВЦКП ФОТ версия4.11 окночательная_ФАКТ_план командировок 2013" xfId="1887"/>
    <cellStyle name="_ВЦКП ФОТ версия4.11 окночательная_ФАКТ_Расчеты к бюджетной заявке на 2013 год" xfId="1888"/>
    <cellStyle name="_ВЦКП ФОТ версия4.11 окночательная_ФАКТ_Расшифровка к бюджету 2012" xfId="1889"/>
    <cellStyle name="_ВЦКП ФОТ версия4.11 окночательная_ФАКТ_Расшифровка консалтинг 2013-2017 гг" xfId="1890"/>
    <cellStyle name="_ВЦКП ФОТ версия4.11 окночательная_ФАКТ_Расшифровка по командировкам на 2012" xfId="1891"/>
    <cellStyle name="_ВЦКП ФОТ версия4.11 окночательная_ФАКТ_Расшифровка по ТО транспорта" xfId="1892"/>
    <cellStyle name="_Выполнение контрактов  2009 корректировка" xfId="1893"/>
    <cellStyle name="_Годовая финансовая отчетность за2006 (2)" xfId="1894"/>
    <cellStyle name="_Годовой бюджет функциональных расходов КЦ" xfId="1895"/>
    <cellStyle name="_годовой отчет  2001" xfId="1896"/>
    <cellStyle name="_Гос. план на 2008 г." xfId="1897"/>
    <cellStyle name="_Гос. план на 2008 г._Бюджет Операторства КТО СВОД 2011 год" xfId="1898"/>
    <cellStyle name="_для_PPM_1вариант" xfId="1899"/>
    <cellStyle name="_для_PPM_1вариант_040822 Profit_Tax_(portal)" xfId="1900"/>
    <cellStyle name="_для_PPM_1вариант_040928 Profit_Tax_3Ax1Ax4" xfId="1901"/>
    <cellStyle name="_для_PPM_1вариант_Книга2" xfId="1902"/>
    <cellStyle name="_для_PPM_1вариант_Налог_на_прибыль" xfId="1903"/>
    <cellStyle name="_для_PPM_21.09_базовый" xfId="1904"/>
    <cellStyle name="_для_PPM_2вариант" xfId="1905"/>
    <cellStyle name="_ЕСГОt" xfId="1906"/>
    <cellStyle name="_Задолж-ть на 01.01.04 (факт)" xfId="1907"/>
    <cellStyle name="_Задолж-ть на 01.10.03 (факт)" xfId="1908"/>
    <cellStyle name="_Задолж-ть на 01.10.03 (факт)_040822 Profit_Tax_(portal)" xfId="1909"/>
    <cellStyle name="_Задолж-ть на 01.10.03 (факт)_040928 Profit_Tax_3Ax1Ax4" xfId="1910"/>
    <cellStyle name="_Задолж-ть на 01.10.03 (факт)_Книга2" xfId="1911"/>
    <cellStyle name="_Задолж-ть на 01.10.03 (факт)_Налог_на_прибыль" xfId="1912"/>
    <cellStyle name="_займы" xfId="1913"/>
    <cellStyle name="_займы 2" xfId="1914"/>
    <cellStyle name="_займы 3" xfId="1915"/>
    <cellStyle name="_займы_ING loan_calc_v5" xfId="1916"/>
    <cellStyle name="_Замеч.к бюдж.2007" xfId="1917"/>
    <cellStyle name="_Запсиб 28 10 02" xfId="1918"/>
    <cellStyle name="_Заявка на 2010г инжиниринг" xfId="1919"/>
    <cellStyle name="_заявка на корректировку по интеграции ячеек" xfId="1920"/>
    <cellStyle name="_Зеинет последняя версия для КТО" xfId="1921"/>
    <cellStyle name="_Ижевский филиал" xfId="1922"/>
    <cellStyle name="_Инв, отсроч налоги, налоги, ОДДС" xfId="1923"/>
    <cellStyle name="_Инфраструктура (нефть)" xfId="1924"/>
    <cellStyle name="_Исполнение ФОТ ВЦКП за 8мес 2006" xfId="1925"/>
    <cellStyle name="_Исполнение ФОТ ВЦКП за 8мес 2006_Бюджет Операторства КТО СВОД 2011 год" xfId="1926"/>
    <cellStyle name="_Калуга 28 10 02" xfId="1927"/>
    <cellStyle name="_Капитал 2005 г. неконсол." xfId="1928"/>
    <cellStyle name="_Капитал 2005 г. неконсол. 2" xfId="1929"/>
    <cellStyle name="_Капитал 2005 г. неконсол. 3" xfId="1930"/>
    <cellStyle name="_Капитал 2005 г. неконсол._ING loan_calc_v5" xfId="1931"/>
    <cellStyle name="_Капы с расшифровками" xfId="1932"/>
    <cellStyle name="_Капы с расшифровками_040822 Profit_Tax_(portal)" xfId="1933"/>
    <cellStyle name="_Капы с расшифровками_040928 Profit_Tax_3Ax1Ax4" xfId="1934"/>
    <cellStyle name="_Капы с расшифровками_Tax Input 5yr plan" xfId="1935"/>
    <cellStyle name="_Капы с расшифровками_Книга2" xfId="1936"/>
    <cellStyle name="_Капы с расшифровками_Налог_на_прибыль" xfId="1937"/>
    <cellStyle name="_Карелия 28 10 02 02" xfId="1938"/>
    <cellStyle name="_КВ_Целостность2" xfId="1939"/>
    <cellStyle name="_КВ-1" xfId="1940"/>
    <cellStyle name="_Классификатор Формат с администраторами программ" xfId="1941"/>
    <cellStyle name="_Классы-Услуги" xfId="1942"/>
    <cellStyle name="_Классы-Услуги_22 06 10 Бюджет МН УШНУ-Алашанькоу на 2011 год Асенову1" xfId="1943"/>
    <cellStyle name="_Классы-Услуги_22.06.10Бюджет МН УШНУ-Алашанькоу на 2011 год" xfId="1944"/>
    <cellStyle name="_Книг" xfId="1945"/>
    <cellStyle name="_Книга по КОРРЕКТИРОВКЕ 2010 для ПротоколаБК  №05_2010" xfId="1946"/>
    <cellStyle name="_Книга1" xfId="1947"/>
    <cellStyle name="_Книга1 (6)" xfId="1948"/>
    <cellStyle name="_Книга1 формы налогов" xfId="1949"/>
    <cellStyle name="_Книга1_Бюджет МН Атасу-Алашанькоу на 2011 год" xfId="1950"/>
    <cellStyle name="_Книга1_Бюджет Операторства КТО СВОД 2011 год" xfId="1951"/>
    <cellStyle name="_Книга1_ИСМ стоимость все варианты" xfId="1952"/>
    <cellStyle name="_Книга1_Копия Заявка  14 06 2010" xfId="1953"/>
    <cellStyle name="_Книга1_план командировок 2013" xfId="1954"/>
    <cellStyle name="_Книга1_план командировок 2013_Расшифровка консалтинг 2013-2017 гг" xfId="1955"/>
    <cellStyle name="_Книга1_План командировок на 2012" xfId="1956"/>
    <cellStyle name="_Книга1_План командировок на 2012_план командировок 2013" xfId="1957"/>
    <cellStyle name="_Книга1_План командировок на 2012_Расшифровка к бюджету 2012" xfId="1958"/>
    <cellStyle name="_Книга1_План командировок на 2012_Расшифровка консалтинг 2013-2017 гг" xfId="1959"/>
    <cellStyle name="_Книга1_План командировок на 2012_Расшифровка по ТО транспорта" xfId="1960"/>
    <cellStyle name="_Книга1_План командировок на IV квартал 2010 г" xfId="1961"/>
    <cellStyle name="_Книга1_Поверка СИ МН АА" xfId="1962"/>
    <cellStyle name="_Книга1_Представительские" xfId="1963"/>
    <cellStyle name="_Книга1_Презентация Бюджета 2010-2014гг. для БК" xfId="1964"/>
    <cellStyle name="_Книга1_Расход электроэнергии (окончательный вариант)" xfId="1965"/>
    <cellStyle name="_Книга1_Расход электроэнергии (окончательный вариант)_Расшифровка ФОТ" xfId="1966"/>
    <cellStyle name="_Книга1_Расход электроэнергии (окончательный вариант)_Расшифровка ФОТ 2012" xfId="1967"/>
    <cellStyle name="_Книга1_Расход электроэнергии (окончательный вариант)_Расшифровка ФОТ_план командировок 2013" xfId="1968"/>
    <cellStyle name="_Книга1_Расход электроэнергии (окончательный вариант)_Расшифровка ФОТ_Расчеты к бюджетной заявке на 2013 год" xfId="1969"/>
    <cellStyle name="_Книга1_Расход электроэнергии (окончательный вариант)_Расшифровка ФОТ_Расчеты к бюджетной заявке на 2013 год_Расшифровка консалтинг 2013-2017 гг" xfId="1970"/>
    <cellStyle name="_Книга1_Расход электроэнергии (окончательный вариант)_Расшифровка ФОТ_Расшифровка к бюджету 2012" xfId="1971"/>
    <cellStyle name="_Книга1_Расход электроэнергии (окончательный вариант)_Расшифровка ФОТ_Расшифровка консалтинг 2013-2017 гг" xfId="1972"/>
    <cellStyle name="_Книга1_Расход электроэнергии (окончательный вариант)_Расшифровка ФОТ_Расшифровка по ТО транспорта" xfId="1973"/>
    <cellStyle name="_Книга1_Расшифр для Тарифн сметы2009ОСУ" xfId="1974"/>
    <cellStyle name="_Книга1_Расшифр для Тарифн сметы2009ОСУ_Бюджет Операторства КТО СВОД 2011 год" xfId="1975"/>
    <cellStyle name="_Книга1_Расшифровка к бюджету 2012" xfId="1976"/>
    <cellStyle name="_Книга1_Расшифровка по командировкам на 2012" xfId="1977"/>
    <cellStyle name="_Книга1_Расшифровка по командировкам на 2012_план командировок 2013" xfId="1978"/>
    <cellStyle name="_Книга1_Расшифровка по командировкам на 2012_Расшифровка к бюджету 2012" xfId="1979"/>
    <cellStyle name="_Книга1_Расшифровка по командировкам на 2012_Расшифровка консалтинг 2013-2017 гг" xfId="1980"/>
    <cellStyle name="_Книга1_Расшифровка по командировкам на 2012_Расшифровка по ТО транспорта" xfId="1981"/>
    <cellStyle name="_Книга1_СВОД" xfId="1982"/>
    <cellStyle name="_Книга1_Свод по затратам на подготоку и повыш квалификации" xfId="1983"/>
    <cellStyle name="_Книга1_Свод по затратам на подготоку и повыш квалификации_Бюджет Операторства КТО СВОД 2011 год" xfId="1984"/>
    <cellStyle name="_Книга1_Свод по затратам на подготоку и повыш квалификации_Исполнение тарифной сметы за 2011г амортизация" xfId="1985"/>
    <cellStyle name="_Книга1_Свод по затратам на подготоку и повыш квалификации_Копия Заявка  14 06 2010" xfId="1986"/>
    <cellStyle name="_Книга1_Свод по затратам на подготоку и повыш квалификации_план командировок 2013" xfId="1987"/>
    <cellStyle name="_Книга1_Свод по затратам на подготоку и повыш квалификации_план командировок 2013_Расшифровка консалтинг 2013-2017 гг" xfId="1988"/>
    <cellStyle name="_Книга1_Свод по затратам на подготоку и повыш квалификации_План командировок на 2012" xfId="1989"/>
    <cellStyle name="_Книга1_Свод по затратам на подготоку и повыш квалификации_План командировок на 2012_план командировок 2013" xfId="1990"/>
    <cellStyle name="_Книга1_Свод по затратам на подготоку и повыш квалификации_План командировок на 2012_Расшифровка к бюджету 2012" xfId="1991"/>
    <cellStyle name="_Книга1_Свод по затратам на подготоку и повыш квалификации_План командировок на 2012_Расшифровка консалтинг 2013-2017 гг" xfId="1992"/>
    <cellStyle name="_Книга1_Свод по затратам на подготоку и повыш квалификации_План командировок на 2012_Расшифровка по ТО транспорта" xfId="1993"/>
    <cellStyle name="_Книга1_Свод по затратам на подготоку и повыш квалификации_Поверка СИ МН АА" xfId="1994"/>
    <cellStyle name="_Книга1_Свод по затратам на подготоку и повыш квалификации_Расшифровка к бюджету 2012" xfId="1995"/>
    <cellStyle name="_Книга1_Свод по затратам на подготоку и повыш квалификации_Расшифровка к ТС по Кенкияк-К Общий порядок" xfId="1996"/>
    <cellStyle name="_Книга1_Свод по затратам на подготоку и повыш квалификации_Расшифровка по командировкам на 2012" xfId="1997"/>
    <cellStyle name="_Книга1_Свод по затратам на подготоку и повыш квалификации_Расшифровка по командировкам на 2012_план командировок 2013" xfId="1998"/>
    <cellStyle name="_Книга1_Свод по затратам на подготоку и повыш квалификации_Расшифровка по командировкам на 2012_Расшифровка к бюджету 2012" xfId="1999"/>
    <cellStyle name="_Книга1_Свод по затратам на подготоку и повыш квалификации_Расшифровка по командировкам на 2012_Расшифровка консалтинг 2013-2017 гг" xfId="2000"/>
    <cellStyle name="_Книга1_Свод по затратам на подготоку и повыш квалификации_Расшифровка по командировкам на 2012_Расшифровка по ТО транспорта" xfId="2001"/>
    <cellStyle name="_Книга1_Свод по затратам на подготоку и повыш квалификации_Расшифровка ФОТ" xfId="2002"/>
    <cellStyle name="_Книга1_Свод по затратам на подготоку и повыш квалификации_Расшифровка ФОТ 2012" xfId="2003"/>
    <cellStyle name="_Книга1_Свод по затратам на подготоку и повыш квалификации_Расшифровка ФОТ_план командировок 2013" xfId="2004"/>
    <cellStyle name="_Книга1_Свод по затратам на подготоку и повыш квалификации_Расшифровка ФОТ_Расчеты к бюджетной заявке на 2013 год" xfId="2005"/>
    <cellStyle name="_Книга1_Свод по затратам на подготоку и повыш квалификации_Расшифровка ФОТ_Расчеты к бюджетной заявке на 2013 год_Расшифровка консалтинг 2013-2017 гг" xfId="2006"/>
    <cellStyle name="_Книга1_Свод по затратам на подготоку и повыш квалификации_Расшифровка ФОТ_Расшифровка к бюджету 2012" xfId="2007"/>
    <cellStyle name="_Книга1_Свод по затратам на подготоку и повыш квалификации_Расшифровка ФОТ_Расшифровка консалтинг 2013-2017 гг" xfId="2008"/>
    <cellStyle name="_Книга1_Свод по затратам на подготоку и повыш квалификации_Расшифровка ФОТ_Расшифровка по ТО транспорта" xfId="2009"/>
    <cellStyle name="_Книга1_Свод по затратам на подготоку и повыш квалификации_ФАКТ" xfId="2010"/>
    <cellStyle name="_Книга1_Свод по затратам на подготоку и повыш квалификации_ФАКТ_Бюджетная заявка (олеся кадры)" xfId="2011"/>
    <cellStyle name="_Книга1_Свод по затратам на подготоку и повыш квалификации_ФАКТ_план командировок 2013" xfId="2012"/>
    <cellStyle name="_Книга1_Свод по затратам на подготоку и повыш квалификации_ФАКТ_Расчеты к бюджетной заявке на 2013 год" xfId="2013"/>
    <cellStyle name="_Книга1_Свод по затратам на подготоку и повыш квалификации_ФАКТ_Расшифровка к бюджету 2012" xfId="2014"/>
    <cellStyle name="_Книга1_Свод по затратам на подготоку и повыш квалификации_ФАКТ_Расшифровка консалтинг 2013-2017 гг" xfId="2015"/>
    <cellStyle name="_Книга1_Свод по затратам на подготоку и повыш квалификации_ФАКТ_Расшифровка по командировкам на 2012" xfId="2016"/>
    <cellStyle name="_Книга1_Свод по затратам на подготоку и повыш квалификации_ФАКТ_Расшифровка по ТО транспорта" xfId="2017"/>
    <cellStyle name="_Книга1_СВОД_Исполнение тарифной сметы за 2011г амортизация" xfId="2018"/>
    <cellStyle name="_Книга1_СВОД_Расшифровка к ТС по Кенкияк-К Общий порядок" xfId="2019"/>
    <cellStyle name="_Книга1_СВОД_Расшифровка ФОТ" xfId="2020"/>
    <cellStyle name="_Книга1_СВОД_Расшифровка ФОТ 2012" xfId="2021"/>
    <cellStyle name="_Книга1_СВОД_Расшифровка ФОТ_план командировок 2013" xfId="2022"/>
    <cellStyle name="_Книга1_СВОД_Расшифровка ФОТ_Расчеты к бюджетной заявке на 2013 год" xfId="2023"/>
    <cellStyle name="_Книга1_СВОД_Расшифровка ФОТ_Расчеты к бюджетной заявке на 2013 год_Расшифровка консалтинг 2013-2017 гг" xfId="2024"/>
    <cellStyle name="_Книга1_СВОД_Расшифровка ФОТ_Расшифровка к бюджету 2012" xfId="2025"/>
    <cellStyle name="_Книга1_СВОД_Расшифровка ФОТ_Расшифровка консалтинг 2013-2017 гг" xfId="2026"/>
    <cellStyle name="_Книга1_СВОД_Расшифровка ФОТ_Расшифровка по ТО транспорта" xfId="2027"/>
    <cellStyle name="_Книга1_ФАКТ" xfId="2028"/>
    <cellStyle name="_Книга1_ФАКТ_Бюджетная заявка (олеся кадры)" xfId="2029"/>
    <cellStyle name="_Книга1_ФАКТ_план командировок 2013" xfId="2030"/>
    <cellStyle name="_Книга1_ФАКТ_Расчеты к бюджетной заявке на 2013 год" xfId="2031"/>
    <cellStyle name="_Книга1_ФАКТ_Расшифровка к бюджету 2012" xfId="2032"/>
    <cellStyle name="_Книга1_ФАКТ_Расшифровка консалтинг 2013-2017 гг" xfId="2033"/>
    <cellStyle name="_Книга1_ФАКТ_Расшифровка по командировкам на 2012" xfId="2034"/>
    <cellStyle name="_Книга1_ФАКТ_Расшифровка по ТО транспорта" xfId="2035"/>
    <cellStyle name="_Книга2" xfId="2036"/>
    <cellStyle name="_Книга2_Corporate&amp;Functons" xfId="2037"/>
    <cellStyle name="_Книга2_GAS_CAPEX_Maste_GFO_v1" xfId="2038"/>
    <cellStyle name="_Книга2_RUSIA" xfId="2039"/>
    <cellStyle name="_Книга2_Бюджет МН Атасу-Алашанькоу на 2011 год" xfId="2040"/>
    <cellStyle name="_Книга2_Бюджет Операторства КТО СВОД 2011 год" xfId="2041"/>
    <cellStyle name="_Книга2_Копия Заявка  14 06 2010" xfId="2042"/>
    <cellStyle name="_Книга2_Поверка СИ МН АА" xfId="2043"/>
    <cellStyle name="_Книга2_СМР Коррект Бюджета 2010 послед 04 03 10ОК" xfId="2044"/>
    <cellStyle name="_Книга3" xfId="2045"/>
    <cellStyle name="_Книга3 (2)" xfId="2046"/>
    <cellStyle name="_Книга3_~5055318" xfId="2047"/>
    <cellStyle name="_Книга3_17_0" xfId="2048"/>
    <cellStyle name="_Книга3_17_0_~5055318" xfId="2049"/>
    <cellStyle name="_Книга3_17_0_1" xfId="2050"/>
    <cellStyle name="_Книга3_Расшифровки производственная себестоимость 2012" xfId="2051"/>
    <cellStyle name="_Книга31" xfId="2052"/>
    <cellStyle name="_Книга31_Исполнение тарифной сметы за 2011г амортизация" xfId="2053"/>
    <cellStyle name="_Книга31_план командировок 2013" xfId="2054"/>
    <cellStyle name="_Книга31_план командировок 2013_Расшифровка консалтинг 2013-2017 гг" xfId="2055"/>
    <cellStyle name="_Книга31_План командировок на 2012" xfId="2056"/>
    <cellStyle name="_Книга31_План командировок на 2012_план командировок 2013" xfId="2057"/>
    <cellStyle name="_Книга31_План командировок на 2012_Расшифровка к бюджету 2012" xfId="2058"/>
    <cellStyle name="_Книга31_План командировок на 2012_Расшифровка консалтинг 2013-2017 гг" xfId="2059"/>
    <cellStyle name="_Книга31_План командировок на 2012_Расшифровка по ТО транспорта" xfId="2060"/>
    <cellStyle name="_Книга31_Расшифровка к бюджету 2012" xfId="2061"/>
    <cellStyle name="_Книга31_Расшифровка к ТС по Кенкияк-К Общий порядок" xfId="2062"/>
    <cellStyle name="_Книга31_Расшифровка по командировкам на 2012" xfId="2063"/>
    <cellStyle name="_Книга31_Расшифровка по командировкам на 2012_план командировок 2013" xfId="2064"/>
    <cellStyle name="_Книга31_Расшифровка по командировкам на 2012_Расшифровка к бюджету 2012" xfId="2065"/>
    <cellStyle name="_Книга31_Расшифровка по командировкам на 2012_Расшифровка консалтинг 2013-2017 гг" xfId="2066"/>
    <cellStyle name="_Книга31_Расшифровка по командировкам на 2012_Расшифровка по ТО транспорта" xfId="2067"/>
    <cellStyle name="_Книга31_Расшифровка ФОТ" xfId="2068"/>
    <cellStyle name="_Книга31_Расшифровка ФОТ 2012" xfId="2069"/>
    <cellStyle name="_Книга31_Расшифровка ФОТ_план командировок 2013" xfId="2070"/>
    <cellStyle name="_Книга31_Расшифровка ФОТ_Расчеты к бюджетной заявке на 2013 год" xfId="2071"/>
    <cellStyle name="_Книга31_Расшифровка ФОТ_Расчеты к бюджетной заявке на 2013 год_Расшифровка консалтинг 2013-2017 гг" xfId="2072"/>
    <cellStyle name="_Книга31_Расшифровка ФОТ_Расшифровка к бюджету 2012" xfId="2073"/>
    <cellStyle name="_Книга31_Расшифровка ФОТ_Расшифровка консалтинг 2013-2017 гг" xfId="2074"/>
    <cellStyle name="_Книга31_Расшифровка ФОТ_Расшифровка по ТО транспорта" xfId="2075"/>
    <cellStyle name="_Книга31_ФАКТ" xfId="2076"/>
    <cellStyle name="_Книга31_ФАКТ_Бюджетная заявка (олеся кадры)" xfId="2077"/>
    <cellStyle name="_Книга31_ФАКТ_план командировок 2013" xfId="2078"/>
    <cellStyle name="_Книга31_ФАКТ_Расчеты к бюджетной заявке на 2013 год" xfId="2079"/>
    <cellStyle name="_Книга31_ФАКТ_Расшифровка к бюджету 2012" xfId="2080"/>
    <cellStyle name="_Книга31_ФАКТ_Расшифровка консалтинг 2013-2017 гг" xfId="2081"/>
    <cellStyle name="_Книга31_ФАКТ_Расшифровка по командировкам на 2012" xfId="2082"/>
    <cellStyle name="_Книга31_ФАКТ_Расшифровка по ТО транспорта" xfId="2083"/>
    <cellStyle name="_Книга4" xfId="2084"/>
    <cellStyle name="_Книга5" xfId="2085"/>
    <cellStyle name="_Книга5_Презентация Бюджета 2010-2014гг. для БК" xfId="2086"/>
    <cellStyle name="_Командировочные расходы ИСО" xfId="2087"/>
    <cellStyle name="_Командировочные расходы ИСО_Исполнение тарифной сметы за 2011г амортизация" xfId="2088"/>
    <cellStyle name="_Командировочные расходы ИСО_план командировок 2013" xfId="2089"/>
    <cellStyle name="_Командировочные расходы ИСО_план командировок 2013_Расшифровка консалтинг 2013-2017 гг" xfId="2090"/>
    <cellStyle name="_Командировочные расходы ИСО_План командировок на 2012" xfId="2091"/>
    <cellStyle name="_Командировочные расходы ИСО_План командировок на 2012_план командировок 2013" xfId="2092"/>
    <cellStyle name="_Командировочные расходы ИСО_План командировок на 2012_Расшифровка к бюджету 2012" xfId="2093"/>
    <cellStyle name="_Командировочные расходы ИСО_План командировок на 2012_Расшифровка консалтинг 2013-2017 гг" xfId="2094"/>
    <cellStyle name="_Командировочные расходы ИСО_План командировок на 2012_Расшифровка по ТО транспорта" xfId="2095"/>
    <cellStyle name="_Командировочные расходы ИСО_Расшифровка к бюджету 2012" xfId="2096"/>
    <cellStyle name="_Командировочные расходы ИСО_Расшифровка к ТС по Кенкияк-К Общий порядок" xfId="2097"/>
    <cellStyle name="_Командировочные расходы ИСО_Расшифровка по командировкам на 2012" xfId="2098"/>
    <cellStyle name="_Командировочные расходы ИСО_Расшифровка по командировкам на 2012_план командировок 2013" xfId="2099"/>
    <cellStyle name="_Командировочные расходы ИСО_Расшифровка по командировкам на 2012_Расшифровка к бюджету 2012" xfId="2100"/>
    <cellStyle name="_Командировочные расходы ИСО_Расшифровка по командировкам на 2012_Расшифровка консалтинг 2013-2017 гг" xfId="2101"/>
    <cellStyle name="_Командировочные расходы ИСО_Расшифровка по командировкам на 2012_Расшифровка по ТО транспорта" xfId="2102"/>
    <cellStyle name="_Командировочные расходы ИСО_Расшифровка ФОТ" xfId="2103"/>
    <cellStyle name="_Командировочные расходы ИСО_Расшифровка ФОТ 2012" xfId="2104"/>
    <cellStyle name="_Командировочные расходы ИСО_Расшифровка ФОТ_план командировок 2013" xfId="2105"/>
    <cellStyle name="_Командировочные расходы ИСО_Расшифровка ФОТ_Расчеты к бюджетной заявке на 2013 год" xfId="2106"/>
    <cellStyle name="_Командировочные расходы ИСО_Расшифровка ФОТ_Расчеты к бюджетной заявке на 2013 год_Расшифровка консалтинг 2013-2017 гг" xfId="2107"/>
    <cellStyle name="_Командировочные расходы ИСО_Расшифровка ФОТ_Расшифровка к бюджету 2012" xfId="2108"/>
    <cellStyle name="_Командировочные расходы ИСО_Расшифровка ФОТ_Расшифровка консалтинг 2013-2017 гг" xfId="2109"/>
    <cellStyle name="_Командировочные расходы ИСО_Расшифровка ФОТ_Расшифровка по ТО транспорта" xfId="2110"/>
    <cellStyle name="_Командировочные расходы ИСО_ФАКТ" xfId="2111"/>
    <cellStyle name="_Командировочные расходы ИСО_ФАКТ_Бюджетная заявка (олеся кадры)" xfId="2112"/>
    <cellStyle name="_Командировочные расходы ИСО_ФАКТ_план командировок 2013" xfId="2113"/>
    <cellStyle name="_Командировочные расходы ИСО_ФАКТ_Расчеты к бюджетной заявке на 2013 год" xfId="2114"/>
    <cellStyle name="_Командировочные расходы ИСО_ФАКТ_Расшифровка к бюджету 2012" xfId="2115"/>
    <cellStyle name="_Командировочные расходы ИСО_ФАКТ_Расшифровка консалтинг 2013-2017 гг" xfId="2116"/>
    <cellStyle name="_Командировочные расходы ИСО_ФАКТ_Расшифровка по командировкам на 2012" xfId="2117"/>
    <cellStyle name="_Командировочные расходы ИСО_ФАКТ_Расшифровка по ТО транспорта" xfId="2118"/>
    <cellStyle name="_Копия 2010за декабрь принято для СРЕЕ_14.01.10" xfId="2119"/>
    <cellStyle name="_Копия Отчетность  МСФО 1 кв 2006" xfId="2120"/>
    <cellStyle name="_Копия Расчет к Декларации по налогу на имущество 2009г " xfId="2121"/>
    <cellStyle name="_Копия расчет налога на имущество на 2010г. по районам" xfId="2122"/>
    <cellStyle name="_КОРРЕКТ  К-К 2008-2009 с Зейнетом ЗИ девальвацияЛЧ" xfId="2123"/>
    <cellStyle name="_КОРРЕКТ А-А К-К 2008-2009" xfId="2124"/>
    <cellStyle name="_Корректир ФОТ по ВЦКП (20%) вариант 1" xfId="2125"/>
    <cellStyle name="_Корректир ФОТ по ВЦКП (20%) вариант 1_Исполнение тарифной сметы за 2011г амортизация" xfId="2126"/>
    <cellStyle name="_Корректир ФОТ по ВЦКП (20%) вариант 1_план командировок 2013" xfId="2127"/>
    <cellStyle name="_Корректир ФОТ по ВЦКП (20%) вариант 1_план командировок 2013_Расшифровка консалтинг 2013-2017 гг" xfId="2128"/>
    <cellStyle name="_Корректир ФОТ по ВЦКП (20%) вариант 1_План командировок на 2012" xfId="2129"/>
    <cellStyle name="_Корректир ФОТ по ВЦКП (20%) вариант 1_План командировок на 2012_план командировок 2013" xfId="2130"/>
    <cellStyle name="_Корректир ФОТ по ВЦКП (20%) вариант 1_План командировок на 2012_Расшифровка к бюджету 2012" xfId="2131"/>
    <cellStyle name="_Корректир ФОТ по ВЦКП (20%) вариант 1_План командировок на 2012_Расшифровка консалтинг 2013-2017 гг" xfId="2132"/>
    <cellStyle name="_Корректир ФОТ по ВЦКП (20%) вариант 1_План командировок на 2012_Расшифровка по ТО транспорта" xfId="2133"/>
    <cellStyle name="_Корректир ФОТ по ВЦКП (20%) вариант 1_Расшифровка к бюджету 2012" xfId="2134"/>
    <cellStyle name="_Корректир ФОТ по ВЦКП (20%) вариант 1_Расшифровка к ТС по Кенкияк-К Общий порядок" xfId="2135"/>
    <cellStyle name="_Корректир ФОТ по ВЦКП (20%) вариант 1_Расшифровка по командировкам на 2012" xfId="2136"/>
    <cellStyle name="_Корректир ФОТ по ВЦКП (20%) вариант 1_Расшифровка по командировкам на 2012_план командировок 2013" xfId="2137"/>
    <cellStyle name="_Корректир ФОТ по ВЦКП (20%) вариант 1_Расшифровка по командировкам на 2012_Расшифровка к бюджету 2012" xfId="2138"/>
    <cellStyle name="_Корректир ФОТ по ВЦКП (20%) вариант 1_Расшифровка по командировкам на 2012_Расшифровка консалтинг 2013-2017 гг" xfId="2139"/>
    <cellStyle name="_Корректир ФОТ по ВЦКП (20%) вариант 1_Расшифровка по командировкам на 2012_Расшифровка по ТО транспорта" xfId="2140"/>
    <cellStyle name="_Корректир ФОТ по ВЦКП (20%) вариант 1_Расшифровка ФОТ" xfId="2141"/>
    <cellStyle name="_Корректир ФОТ по ВЦКП (20%) вариант 1_Расшифровка ФОТ 2012" xfId="2142"/>
    <cellStyle name="_Корректир ФОТ по ВЦКП (20%) вариант 1_Расшифровка ФОТ_план командировок 2013" xfId="2143"/>
    <cellStyle name="_Корректир ФОТ по ВЦКП (20%) вариант 1_Расшифровка ФОТ_Расчеты к бюджетной заявке на 2013 год" xfId="2144"/>
    <cellStyle name="_Корректир ФОТ по ВЦКП (20%) вариант 1_Расшифровка ФОТ_Расчеты к бюджетной заявке на 2013 год_Расшифровка консалтинг 2013-2017 гг" xfId="2145"/>
    <cellStyle name="_Корректир ФОТ по ВЦКП (20%) вариант 1_Расшифровка ФОТ_Расшифровка к бюджету 2012" xfId="2146"/>
    <cellStyle name="_Корректир ФОТ по ВЦКП (20%) вариант 1_Расшифровка ФОТ_Расшифровка консалтинг 2013-2017 гг" xfId="2147"/>
    <cellStyle name="_Корректир ФОТ по ВЦКП (20%) вариант 1_Расшифровка ФОТ_Расшифровка по ТО транспорта" xfId="2148"/>
    <cellStyle name="_Корректир ФОТ по ВЦКП (20%) вариант 1_ФАКТ" xfId="2149"/>
    <cellStyle name="_Корректир ФОТ по ВЦКП (20%) вариант 1_ФАКТ_Бюджетная заявка (олеся кадры)" xfId="2150"/>
    <cellStyle name="_Корректир ФОТ по ВЦКП (20%) вариант 1_ФАКТ_план командировок 2013" xfId="2151"/>
    <cellStyle name="_Корректир ФОТ по ВЦКП (20%) вариант 1_ФАКТ_Расчеты к бюджетной заявке на 2013 год" xfId="2152"/>
    <cellStyle name="_Корректир ФОТ по ВЦКП (20%) вариант 1_ФАКТ_Расшифровка к бюджету 2012" xfId="2153"/>
    <cellStyle name="_Корректир ФОТ по ВЦКП (20%) вариант 1_ФАКТ_Расшифровка консалтинг 2013-2017 гг" xfId="2154"/>
    <cellStyle name="_Корректир ФОТ по ВЦКП (20%) вариант 1_ФАКТ_Расшифровка по командировкам на 2012" xfId="2155"/>
    <cellStyle name="_Корректир ФОТ по ВЦКП (20%) вариант 1_ФАКТ_Расшифровка по ТО транспорта" xfId="2156"/>
    <cellStyle name="_Корректир ФОТ по ВЦКП (20%) вариант 2" xfId="2157"/>
    <cellStyle name="_Корректир ФОТ по ВЦКП (20%) вариант 2.1" xfId="2158"/>
    <cellStyle name="_Корректир ФОТ по ВЦКП (20%) вариант 2.1_Исполнение тарифной сметы за 2011г амортизация" xfId="2159"/>
    <cellStyle name="_Корректир ФОТ по ВЦКП (20%) вариант 2.1_план командировок 2013" xfId="2160"/>
    <cellStyle name="_Корректир ФОТ по ВЦКП (20%) вариант 2.1_план командировок 2013_Расшифровка консалтинг 2013-2017 гг" xfId="2161"/>
    <cellStyle name="_Корректир ФОТ по ВЦКП (20%) вариант 2.1_План командировок на 2012" xfId="2162"/>
    <cellStyle name="_Корректир ФОТ по ВЦКП (20%) вариант 2.1_План командировок на 2012_план командировок 2013" xfId="2163"/>
    <cellStyle name="_Корректир ФОТ по ВЦКП (20%) вариант 2.1_План командировок на 2012_Расшифровка к бюджету 2012" xfId="2164"/>
    <cellStyle name="_Корректир ФОТ по ВЦКП (20%) вариант 2.1_План командировок на 2012_Расшифровка консалтинг 2013-2017 гг" xfId="2165"/>
    <cellStyle name="_Корректир ФОТ по ВЦКП (20%) вариант 2.1_План командировок на 2012_Расшифровка по ТО транспорта" xfId="2166"/>
    <cellStyle name="_Корректир ФОТ по ВЦКП (20%) вариант 2.1_Расшифровка к бюджету 2012" xfId="2167"/>
    <cellStyle name="_Корректир ФОТ по ВЦКП (20%) вариант 2.1_Расшифровка к ТС по Кенкияк-К Общий порядок" xfId="2168"/>
    <cellStyle name="_Корректир ФОТ по ВЦКП (20%) вариант 2.1_Расшифровка по командировкам на 2012" xfId="2169"/>
    <cellStyle name="_Корректир ФОТ по ВЦКП (20%) вариант 2.1_Расшифровка по командировкам на 2012_план командировок 2013" xfId="2170"/>
    <cellStyle name="_Корректир ФОТ по ВЦКП (20%) вариант 2.1_Расшифровка по командировкам на 2012_Расшифровка к бюджету 2012" xfId="2171"/>
    <cellStyle name="_Корректир ФОТ по ВЦКП (20%) вариант 2.1_Расшифровка по командировкам на 2012_Расшифровка консалтинг 2013-2017 гг" xfId="2172"/>
    <cellStyle name="_Корректир ФОТ по ВЦКП (20%) вариант 2.1_Расшифровка по командировкам на 2012_Расшифровка по ТО транспорта" xfId="2173"/>
    <cellStyle name="_Корректир ФОТ по ВЦКП (20%) вариант 2.1_Расшифровка ФОТ" xfId="2174"/>
    <cellStyle name="_Корректир ФОТ по ВЦКП (20%) вариант 2.1_Расшифровка ФОТ 2012" xfId="2175"/>
    <cellStyle name="_Корректир ФОТ по ВЦКП (20%) вариант 2.1_Расшифровка ФОТ_план командировок 2013" xfId="2176"/>
    <cellStyle name="_Корректир ФОТ по ВЦКП (20%) вариант 2.1_Расшифровка ФОТ_Расчеты к бюджетной заявке на 2013 год" xfId="2177"/>
    <cellStyle name="_Корректир ФОТ по ВЦКП (20%) вариант 2.1_Расшифровка ФОТ_Расчеты к бюджетной заявке на 2013 год_Расшифровка консалтинг 2013-2017 гг" xfId="2178"/>
    <cellStyle name="_Корректир ФОТ по ВЦКП (20%) вариант 2.1_Расшифровка ФОТ_Расшифровка к бюджету 2012" xfId="2179"/>
    <cellStyle name="_Корректир ФОТ по ВЦКП (20%) вариант 2.1_Расшифровка ФОТ_Расшифровка консалтинг 2013-2017 гг" xfId="2180"/>
    <cellStyle name="_Корректир ФОТ по ВЦКП (20%) вариант 2.1_Расшифровка ФОТ_Расшифровка по ТО транспорта" xfId="2181"/>
    <cellStyle name="_Корректир ФОТ по ВЦКП (20%) вариант 2.1_ФАКТ" xfId="2182"/>
    <cellStyle name="_Корректир ФОТ по ВЦКП (20%) вариант 2.1_ФАКТ_Бюджетная заявка (олеся кадры)" xfId="2183"/>
    <cellStyle name="_Корректир ФОТ по ВЦКП (20%) вариант 2.1_ФАКТ_план командировок 2013" xfId="2184"/>
    <cellStyle name="_Корректир ФОТ по ВЦКП (20%) вариант 2.1_ФАКТ_Расчеты к бюджетной заявке на 2013 год" xfId="2185"/>
    <cellStyle name="_Корректир ФОТ по ВЦКП (20%) вариант 2.1_ФАКТ_Расшифровка к бюджету 2012" xfId="2186"/>
    <cellStyle name="_Корректир ФОТ по ВЦКП (20%) вариант 2.1_ФАКТ_Расшифровка консалтинг 2013-2017 гг" xfId="2187"/>
    <cellStyle name="_Корректир ФОТ по ВЦКП (20%) вариант 2.1_ФАКТ_Расшифровка по командировкам на 2012" xfId="2188"/>
    <cellStyle name="_Корректир ФОТ по ВЦКП (20%) вариант 2.1_ФАКТ_Расшифровка по ТО транспорта" xfId="2189"/>
    <cellStyle name="_Корректир ФОТ по ВЦКП (20%) вариант 2_Исполнение тарифной сметы за 2011г амортизация" xfId="2190"/>
    <cellStyle name="_Корректир ФОТ по ВЦКП (20%) вариант 2_план командировок 2013" xfId="2191"/>
    <cellStyle name="_Корректир ФОТ по ВЦКП (20%) вариант 2_план командировок 2013_Расшифровка консалтинг 2013-2017 гг" xfId="2192"/>
    <cellStyle name="_Корректир ФОТ по ВЦКП (20%) вариант 2_План командировок на 2012" xfId="2193"/>
    <cellStyle name="_Корректир ФОТ по ВЦКП (20%) вариант 2_План командировок на 2012_план командировок 2013" xfId="2194"/>
    <cellStyle name="_Корректир ФОТ по ВЦКП (20%) вариант 2_План командировок на 2012_Расшифровка к бюджету 2012" xfId="2195"/>
    <cellStyle name="_Корректир ФОТ по ВЦКП (20%) вариант 2_План командировок на 2012_Расшифровка консалтинг 2013-2017 гг" xfId="2196"/>
    <cellStyle name="_Корректир ФОТ по ВЦКП (20%) вариант 2_План командировок на 2012_Расшифровка по ТО транспорта" xfId="2197"/>
    <cellStyle name="_Корректир ФОТ по ВЦКП (20%) вариант 2_Расшифровка к бюджету 2012" xfId="2198"/>
    <cellStyle name="_Корректир ФОТ по ВЦКП (20%) вариант 2_Расшифровка к ТС по Кенкияк-К Общий порядок" xfId="2199"/>
    <cellStyle name="_Корректир ФОТ по ВЦКП (20%) вариант 2_Расшифровка по командировкам на 2012" xfId="2200"/>
    <cellStyle name="_Корректир ФОТ по ВЦКП (20%) вариант 2_Расшифровка по командировкам на 2012_план командировок 2013" xfId="2201"/>
    <cellStyle name="_Корректир ФОТ по ВЦКП (20%) вариант 2_Расшифровка по командировкам на 2012_Расшифровка к бюджету 2012" xfId="2202"/>
    <cellStyle name="_Корректир ФОТ по ВЦКП (20%) вариант 2_Расшифровка по командировкам на 2012_Расшифровка консалтинг 2013-2017 гг" xfId="2203"/>
    <cellStyle name="_Корректир ФОТ по ВЦКП (20%) вариант 2_Расшифровка по командировкам на 2012_Расшифровка по ТО транспорта" xfId="2204"/>
    <cellStyle name="_Корректир ФОТ по ВЦКП (20%) вариант 2_Расшифровка ФОТ" xfId="2205"/>
    <cellStyle name="_Корректир ФОТ по ВЦКП (20%) вариант 2_Расшифровка ФОТ 2012" xfId="2206"/>
    <cellStyle name="_Корректир ФОТ по ВЦКП (20%) вариант 2_Расшифровка ФОТ_план командировок 2013" xfId="2207"/>
    <cellStyle name="_Корректир ФОТ по ВЦКП (20%) вариант 2_Расшифровка ФОТ_Расчеты к бюджетной заявке на 2013 год" xfId="2208"/>
    <cellStyle name="_Корректир ФОТ по ВЦКП (20%) вариант 2_Расшифровка ФОТ_Расчеты к бюджетной заявке на 2013 год_Расшифровка консалтинг 2013-2017 гг" xfId="2209"/>
    <cellStyle name="_Корректир ФОТ по ВЦКП (20%) вариант 2_Расшифровка ФОТ_Расшифровка к бюджету 2012" xfId="2210"/>
    <cellStyle name="_Корректир ФОТ по ВЦКП (20%) вариант 2_Расшифровка ФОТ_Расшифровка консалтинг 2013-2017 гг" xfId="2211"/>
    <cellStyle name="_Корректир ФОТ по ВЦКП (20%) вариант 2_Расшифровка ФОТ_Расшифровка по ТО транспорта" xfId="2212"/>
    <cellStyle name="_Корректир ФОТ по ВЦКП (20%) вариант 2_ФАКТ" xfId="2213"/>
    <cellStyle name="_Корректир ФОТ по ВЦКП (20%) вариант 2_ФАКТ_Бюджетная заявка (олеся кадры)" xfId="2214"/>
    <cellStyle name="_Корректир ФОТ по ВЦКП (20%) вариант 2_ФАКТ_план командировок 2013" xfId="2215"/>
    <cellStyle name="_Корректир ФОТ по ВЦКП (20%) вариант 2_ФАКТ_Расчеты к бюджетной заявке на 2013 год" xfId="2216"/>
    <cellStyle name="_Корректир ФОТ по ВЦКП (20%) вариант 2_ФАКТ_Расшифровка к бюджету 2012" xfId="2217"/>
    <cellStyle name="_Корректир ФОТ по ВЦКП (20%) вариант 2_ФАКТ_Расшифровка консалтинг 2013-2017 гг" xfId="2218"/>
    <cellStyle name="_Корректир ФОТ по ВЦКП (20%) вариант 2_ФАКТ_Расшифровка по командировкам на 2012" xfId="2219"/>
    <cellStyle name="_Корректир ФОТ по ВЦКП (20%) вариант 2_ФАКТ_Расшифровка по ТО транспорта" xfId="2220"/>
    <cellStyle name="_корректировка ФОТ ВЦКП за 2006" xfId="2221"/>
    <cellStyle name="_корректировка ФОТ ВЦКП за 2006-4" xfId="2222"/>
    <cellStyle name="_КорректировкаКВЛ2008new" xfId="2223"/>
    <cellStyle name="_коэффициенты 2008" xfId="2224"/>
    <cellStyle name="_коэффициенты 2008 посл" xfId="2225"/>
    <cellStyle name="_Кредиты 2005-2006 (аудит)1" xfId="2226"/>
    <cellStyle name="_Кредиты 2005-2006 (аудит)1 2" xfId="2227"/>
    <cellStyle name="_Кредиты 2005-2006 (аудит)1 3" xfId="2228"/>
    <cellStyle name="_Кредиты 2005-2006 (аудит)1_ING loan_calc_v5" xfId="2229"/>
    <cellStyle name="_КТО 200809 Консолидация Баланс" xfId="2230"/>
    <cellStyle name="_КТО 200809 Консолидация Форма 2" xfId="2231"/>
    <cellStyle name="_мебель, оборудование инвентарь1207" xfId="2232"/>
    <cellStyle name="_налог на имущество на 2010г К-К" xfId="2233"/>
    <cellStyle name="_неконсол.баланс за  2005 МСФО" xfId="2234"/>
    <cellStyle name="_ОДДС" xfId="2235"/>
    <cellStyle name="_ОС ЕРС1А1В по ДК" xfId="2236"/>
    <cellStyle name="_ОС за 2004" xfId="2237"/>
    <cellStyle name="_ОС за 2004 2" xfId="2238"/>
    <cellStyle name="_ОС за 2004 3" xfId="2239"/>
    <cellStyle name="_ОС за 2004_ING loan_calc_v5" xfId="2240"/>
    <cellStyle name="_ОСНОВНЫЕ СРЕДСТВА 2008-2009" xfId="2241"/>
    <cellStyle name="_ОТЧЕТ для ДКФ    06 04 05  (6)" xfId="2242"/>
    <cellStyle name="_ОТЧЕТ для ДКФ    06 04 05  (6) 2" xfId="2243"/>
    <cellStyle name="_ОТЧЕТ для ДКФ    06 04 05  (6) 3" xfId="2244"/>
    <cellStyle name="_ОТЧЕТ для ДКФ    06 04 05  (6)_ING loan_calc_v5" xfId="2245"/>
    <cellStyle name="_ОТЧЕТ для ДКФ    06 04 05  (6)_Презентация Бюджета 2010-2014гг. для БК" xfId="2246"/>
    <cellStyle name="_ОФИС И УСЛУГИ ДЛЯЗАКАЗЧИКА сентябрь прогноз" xfId="2247"/>
    <cellStyle name="_Пакет док. к движ.денег(займы) 2007" xfId="2248"/>
    <cellStyle name="_Пакет док. к движ.денег(займы) 2007 2" xfId="2249"/>
    <cellStyle name="_Пакет док. к движ.денег(займы) 2007 3" xfId="2250"/>
    <cellStyle name="_Пакет док. к движ.денег(займы) 2007_ING loan_calc_v5" xfId="2251"/>
    <cellStyle name="_ПамятьГИС" xfId="2252"/>
    <cellStyle name="_ПамятьГИС_Презентация Бюджета 2010-2014гг. для БК" xfId="2253"/>
    <cellStyle name="_План развития ПТС на 2005-2010 (связи станционной части)" xfId="2254"/>
    <cellStyle name="_План развития ПТС на 2005-2010 (связи станционной части) 2" xfId="2255"/>
    <cellStyle name="_План развития ПТС на 2005-2010 (связи станционной части) 3" xfId="2256"/>
    <cellStyle name="_План развития ПТС на 2005-2010 (связи станционной части)_ING loan_calc_v5" xfId="2257"/>
    <cellStyle name="_План развития ПТС на 2005-2010 (связи станционной части)_Презентация Бюджета 2010-2014гг. для БК" xfId="2258"/>
    <cellStyle name="_Подготовка кадров" xfId="2259"/>
    <cellStyle name="_Подготовка кадров_Исполнение тарифной сметы за 2011г амортизация" xfId="2260"/>
    <cellStyle name="_Подготовка кадров_план командировок 2013" xfId="2261"/>
    <cellStyle name="_Подготовка кадров_план командировок 2013_Расшифровка консалтинг 2013-2017 гг" xfId="2262"/>
    <cellStyle name="_Подготовка кадров_План командировок на 2012" xfId="2263"/>
    <cellStyle name="_Подготовка кадров_План командировок на 2012_план командировок 2013" xfId="2264"/>
    <cellStyle name="_Подготовка кадров_План командировок на 2012_Расшифровка к бюджету 2012" xfId="2265"/>
    <cellStyle name="_Подготовка кадров_План командировок на 2012_Расшифровка консалтинг 2013-2017 гг" xfId="2266"/>
    <cellStyle name="_Подготовка кадров_План командировок на 2012_Расшифровка по ТО транспорта" xfId="2267"/>
    <cellStyle name="_Подготовка кадров_Презентация Бюджета 2010-2014гг. для БК" xfId="2268"/>
    <cellStyle name="_Подготовка кадров_Расшифровка к бюджету 2012" xfId="2269"/>
    <cellStyle name="_Подготовка кадров_Расшифровка к ТС по Кенкияк-К Общий порядок" xfId="2270"/>
    <cellStyle name="_Подготовка кадров_Расшифровка по командировкам на 2012" xfId="2271"/>
    <cellStyle name="_Подготовка кадров_Расшифровка по командировкам на 2012_план командировок 2013" xfId="2272"/>
    <cellStyle name="_Подготовка кадров_Расшифровка по командировкам на 2012_Расшифровка к бюджету 2012" xfId="2273"/>
    <cellStyle name="_Подготовка кадров_Расшифровка по командировкам на 2012_Расшифровка консалтинг 2013-2017 гг" xfId="2274"/>
    <cellStyle name="_Подготовка кадров_Расшифровка по командировкам на 2012_Расшифровка по ТО транспорта" xfId="2275"/>
    <cellStyle name="_Подготовка кадров_Расшифровка ФОТ" xfId="2276"/>
    <cellStyle name="_Подготовка кадров_Расшифровка ФОТ 2012" xfId="2277"/>
    <cellStyle name="_Подготовка кадров_Расшифровка ФОТ_план командировок 2013" xfId="2278"/>
    <cellStyle name="_Подготовка кадров_Расшифровка ФОТ_Расчеты к бюджетной заявке на 2013 год" xfId="2279"/>
    <cellStyle name="_Подготовка кадров_Расшифровка ФОТ_Расчеты к бюджетной заявке на 2013 год_Расшифровка консалтинг 2013-2017 гг" xfId="2280"/>
    <cellStyle name="_Подготовка кадров_Расшифровка ФОТ_Расшифровка к бюджету 2012" xfId="2281"/>
    <cellStyle name="_Подготовка кадров_Расшифровка ФОТ_Расшифровка консалтинг 2013-2017 гг" xfId="2282"/>
    <cellStyle name="_Подготовка кадров_Расшифровка ФОТ_Расшифровка по ТО транспорта" xfId="2283"/>
    <cellStyle name="_Подготовка кадров_ФАКТ" xfId="2284"/>
    <cellStyle name="_Подготовка кадров_ФАКТ_Бюджетная заявка (олеся кадры)" xfId="2285"/>
    <cellStyle name="_Подготовка кадров_ФАКТ_план командировок 2013" xfId="2286"/>
    <cellStyle name="_Подготовка кадров_ФАКТ_Расчеты к бюджетной заявке на 2013 год" xfId="2287"/>
    <cellStyle name="_Подготовка кадров_ФАКТ_Расшифровка к бюджету 2012" xfId="2288"/>
    <cellStyle name="_Подготовка кадров_ФАКТ_Расшифровка консалтинг 2013-2017 гг" xfId="2289"/>
    <cellStyle name="_Подготовка кадров_ФАКТ_Расшифровка по командировкам на 2012" xfId="2290"/>
    <cellStyle name="_Подготовка кадров_ФАКТ_Расшифровка по ТО транспорта" xfId="2291"/>
    <cellStyle name="_Презентация Бюджета 2010-2014гг. для БК" xfId="2292"/>
    <cellStyle name="_прилож 9 конс для аудита" xfId="2293"/>
    <cellStyle name="_прилож 9 конс для аудита 2" xfId="2294"/>
    <cellStyle name="_прилож 9 конс для аудита 3" xfId="2295"/>
    <cellStyle name="_прилож 9 конс для аудита_ING loan_calc_v5" xfId="2296"/>
    <cellStyle name="_прилож 9 стр 034 130107" xfId="2297"/>
    <cellStyle name="_прилож.9за 2кварт.20064" xfId="2298"/>
    <cellStyle name="_прилож.9за 2кварт.20064 2" xfId="2299"/>
    <cellStyle name="_прилож.9за 2кварт.20064 3" xfId="2300"/>
    <cellStyle name="_прилож.9за 2кварт.20064_ING loan_calc_v5" xfId="2301"/>
    <cellStyle name="_Прилож.неконсол.баланс за  9м-в 2006 г." xfId="2302"/>
    <cellStyle name="_Приложение 2 (2)" xfId="2303"/>
    <cellStyle name="_Приложение 2 (2) 2" xfId="2304"/>
    <cellStyle name="_Приложение 2 (2) 3" xfId="2305"/>
    <cellStyle name="_Приложение 2 (2)_ING loan_calc_v5" xfId="2306"/>
    <cellStyle name="_Приложение 9 стр 034 стр 041 окон " xfId="2307"/>
    <cellStyle name="_Приложение 9 стр 034 стр 041 окон  2" xfId="2308"/>
    <cellStyle name="_Приложение 9 стр 034 стр 041 окон  3" xfId="2309"/>
    <cellStyle name="_Приложение 9 стр 034 стр 041 окон _ING loan_calc_v5" xfId="2310"/>
    <cellStyle name="_Проект бизнес-плана на 2007-2011г. с измен3 на 17.08.06" xfId="2311"/>
    <cellStyle name="_произв.цели - приложение к СНР_айгерим_09.11" xfId="2312"/>
    <cellStyle name="_ПТВ 2009" xfId="2313"/>
    <cellStyle name="_Распр-ние общей стоим-ти по видам обор(сроки службы) (окон. вариант-2)" xfId="2314"/>
    <cellStyle name="_Расходы за 1 пол 2006" xfId="2315"/>
    <cellStyle name="_Расходы за 9 мес  2006" xfId="2316"/>
    <cellStyle name="_расчет корректировки ФОТ за 2006-2" xfId="2317"/>
    <cellStyle name="_Расчет КПД_МунайТас 26.11.07" xfId="2318"/>
    <cellStyle name="_Расчет налога на имущество 2009г " xfId="2319"/>
    <cellStyle name="_Расчет налога на имущество на 2011 г. по районам" xfId="2320"/>
    <cellStyle name="_Расчет налога на транс 2010" xfId="2321"/>
    <cellStyle name="_Расчет налога на транспорт 2012" xfId="2322"/>
    <cellStyle name="_Расчет налога на транспорт на 2011г." xfId="2323"/>
    <cellStyle name="_Расчет налога на транспорт налогвый регистр за 2009г." xfId="2324"/>
    <cellStyle name="_Расчет налога на транспорт по спец технике за 2010г  (2)" xfId="2325"/>
    <cellStyle name="_расчет по текущему ремонту" xfId="2326"/>
    <cellStyle name="_Расчет себестоимости Аманегльдинского газа" xfId="2327"/>
    <cellStyle name="_расчет соцналога и соцотчислений" xfId="2328"/>
    <cellStyle name="_расчет соцналога и соцотчислений_Исполнение тарифной сметы за 2011г амортизация" xfId="2329"/>
    <cellStyle name="_расчет соцналога и соцотчислений_план командировок 2013" xfId="2330"/>
    <cellStyle name="_расчет соцналога и соцотчислений_план командировок 2013_Расшифровка консалтинг 2013-2017 гг" xfId="2331"/>
    <cellStyle name="_расчет соцналога и соцотчислений_План командировок на 2012" xfId="2332"/>
    <cellStyle name="_расчет соцналога и соцотчислений_План командировок на 2012_план командировок 2013" xfId="2333"/>
    <cellStyle name="_расчет соцналога и соцотчислений_План командировок на 2012_Расшифровка к бюджету 2012" xfId="2334"/>
    <cellStyle name="_расчет соцналога и соцотчислений_План командировок на 2012_Расшифровка консалтинг 2013-2017 гг" xfId="2335"/>
    <cellStyle name="_расчет соцналога и соцотчислений_План командировок на 2012_Расшифровка по ТО транспорта" xfId="2336"/>
    <cellStyle name="_расчет соцналога и соцотчислений_Расшифровка к бюджету 2012" xfId="2337"/>
    <cellStyle name="_расчет соцналога и соцотчислений_Расшифровка к ТС по Кенкияк-К Общий порядок" xfId="2338"/>
    <cellStyle name="_расчет соцналога и соцотчислений_Расшифровка по командировкам на 2012" xfId="2339"/>
    <cellStyle name="_расчет соцналога и соцотчислений_Расшифровка по командировкам на 2012_план командировок 2013" xfId="2340"/>
    <cellStyle name="_расчет соцналога и соцотчислений_Расшифровка по командировкам на 2012_Расшифровка к бюджету 2012" xfId="2341"/>
    <cellStyle name="_расчет соцналога и соцотчислений_Расшифровка по командировкам на 2012_Расшифровка консалтинг 2013-2017 гг" xfId="2342"/>
    <cellStyle name="_расчет соцналога и соцотчислений_Расшифровка по командировкам на 2012_Расшифровка по ТО транспорта" xfId="2343"/>
    <cellStyle name="_расчет соцналога и соцотчислений_Расшифровка ФОТ" xfId="2344"/>
    <cellStyle name="_расчет соцналога и соцотчислений_Расшифровка ФОТ 2012" xfId="2345"/>
    <cellStyle name="_расчет соцналога и соцотчислений_Расшифровка ФОТ_план командировок 2013" xfId="2346"/>
    <cellStyle name="_расчет соцналога и соцотчислений_Расшифровка ФОТ_Расчеты к бюджетной заявке на 2013 год" xfId="2347"/>
    <cellStyle name="_расчет соцналога и соцотчислений_Расшифровка ФОТ_Расчеты к бюджетной заявке на 2013 год_Расшифровка консалтинг 2013-2017 гг" xfId="2348"/>
    <cellStyle name="_расчет соцналога и соцотчислений_Расшифровка ФОТ_Расшифровка к бюджету 2012" xfId="2349"/>
    <cellStyle name="_расчет соцналога и соцотчислений_Расшифровка ФОТ_Расшифровка консалтинг 2013-2017 гг" xfId="2350"/>
    <cellStyle name="_расчет соцналога и соцотчислений_Расшифровка ФОТ_Расшифровка по ТО транспорта" xfId="2351"/>
    <cellStyle name="_расчет соцналога и соцотчислений_ФАКТ" xfId="2352"/>
    <cellStyle name="_расчет соцналога и соцотчислений_ФАКТ_Бюджетная заявка (олеся кадры)" xfId="2353"/>
    <cellStyle name="_расчет соцналога и соцотчислений_ФАКТ_план командировок 2013" xfId="2354"/>
    <cellStyle name="_расчет соцналога и соцотчислений_ФАКТ_Расчеты к бюджетной заявке на 2013 год" xfId="2355"/>
    <cellStyle name="_расчет соцналога и соцотчислений_ФАКТ_Расшифровка к бюджету 2012" xfId="2356"/>
    <cellStyle name="_расчет соцналога и соцотчислений_ФАКТ_Расшифровка консалтинг 2013-2017 гг" xfId="2357"/>
    <cellStyle name="_расчет соцналога и соцотчислений_ФАКТ_Расшифровка по командировкам на 2012" xfId="2358"/>
    <cellStyle name="_расчет соцналога и соцотчислений_ФАКТ_Расшифровка по ТО транспорта" xfId="2359"/>
    <cellStyle name="_Расчеты КВЛ 2010" xfId="2360"/>
    <cellStyle name="_Расчеты по бюджету на 2010г(А-A)Q-Q_смещение инсп арм на июл" xfId="2361"/>
    <cellStyle name="_расчеты пополитике заимствования" xfId="2362"/>
    <cellStyle name="_расшировка затрат" xfId="2363"/>
    <cellStyle name="_Расшифровка Бюджета 2010 ОФИС ККТК В АЛАШАНЬКОУ" xfId="2364"/>
    <cellStyle name="_Расшифровки СМИ(консалид) за 2004 год" xfId="2365"/>
    <cellStyle name="_Расшифровки СМИ(консалид) за 2004 год 2" xfId="2366"/>
    <cellStyle name="_Расшифровки СМИ(консалид) за 2004 год 3" xfId="2367"/>
    <cellStyle name="_Расшифровки СМИ(консалид) за 2004 год_ING loan_calc_v5" xfId="2368"/>
    <cellStyle name="_Регистрация договоров 2003" xfId="2369"/>
    <cellStyle name="_Свод ст.Амортизация 2007 г.  нефть" xfId="2370"/>
    <cellStyle name="_Себестоимость" xfId="2371"/>
    <cellStyle name="_Соц.пособия на 2007г" xfId="2372"/>
    <cellStyle name="_СРАВНЕНИЕ КВЛ с первоначальным вариантом" xfId="2373"/>
    <cellStyle name="_СРАВНЕНИЕ КВЛ с первоначальным вариантом_Презентация Бюджета 2010-2014гг. для БК" xfId="2374"/>
    <cellStyle name="_ст.Ком.расходы" xfId="2375"/>
    <cellStyle name="_ст.Ком.расходы_Исполнение тарифной сметы за 2011г амортизация" xfId="2376"/>
    <cellStyle name="_ст.Ком.расходы_план командировок 2013" xfId="2377"/>
    <cellStyle name="_ст.Ком.расходы_план командировок 2013_Расшифровка консалтинг 2013-2017 гг" xfId="2378"/>
    <cellStyle name="_ст.Ком.расходы_План командировок на 2012" xfId="2379"/>
    <cellStyle name="_ст.Ком.расходы_План командировок на 2012_план командировок 2013" xfId="2380"/>
    <cellStyle name="_ст.Ком.расходы_План командировок на 2012_Расшифровка к бюджету 2012" xfId="2381"/>
    <cellStyle name="_ст.Ком.расходы_План командировок на 2012_Расшифровка консалтинг 2013-2017 гг" xfId="2382"/>
    <cellStyle name="_ст.Ком.расходы_План командировок на 2012_Расшифровка по ТО транспорта" xfId="2383"/>
    <cellStyle name="_ст.Ком.расходы_Расшифровка к бюджету 2012" xfId="2384"/>
    <cellStyle name="_ст.Ком.расходы_Расшифровка к ТС по Кенкияк-К Общий порядок" xfId="2385"/>
    <cellStyle name="_ст.Ком.расходы_Расшифровка по командировкам на 2012" xfId="2386"/>
    <cellStyle name="_ст.Ком.расходы_Расшифровка по командировкам на 2012_план командировок 2013" xfId="2387"/>
    <cellStyle name="_ст.Ком.расходы_Расшифровка по командировкам на 2012_Расшифровка к бюджету 2012" xfId="2388"/>
    <cellStyle name="_ст.Ком.расходы_Расшифровка по командировкам на 2012_Расшифровка консалтинг 2013-2017 гг" xfId="2389"/>
    <cellStyle name="_ст.Ком.расходы_Расшифровка по командировкам на 2012_Расшифровка по ТО транспорта" xfId="2390"/>
    <cellStyle name="_ст.Ком.расходы_Расшифровка ФОТ" xfId="2391"/>
    <cellStyle name="_ст.Ком.расходы_Расшифровка ФОТ 2012" xfId="2392"/>
    <cellStyle name="_ст.Ком.расходы_Расшифровка ФОТ_план командировок 2013" xfId="2393"/>
    <cellStyle name="_ст.Ком.расходы_Расшифровка ФОТ_Расчеты к бюджетной заявке на 2013 год" xfId="2394"/>
    <cellStyle name="_ст.Ком.расходы_Расшифровка ФОТ_Расчеты к бюджетной заявке на 2013 год_Расшифровка консалтинг 2013-2017 гг" xfId="2395"/>
    <cellStyle name="_ст.Ком.расходы_Расшифровка ФОТ_Расшифровка к бюджету 2012" xfId="2396"/>
    <cellStyle name="_ст.Ком.расходы_Расшифровка ФОТ_Расшифровка консалтинг 2013-2017 гг" xfId="2397"/>
    <cellStyle name="_ст.Ком.расходы_Расшифровка ФОТ_Расшифровка по ТО транспорта" xfId="2398"/>
    <cellStyle name="_ст.Ком.расходы_ФАКТ" xfId="2399"/>
    <cellStyle name="_ст.Ком.расходы_ФАКТ_Бюджетная заявка (олеся кадры)" xfId="2400"/>
    <cellStyle name="_ст.Ком.расходы_ФАКТ_план командировок 2013" xfId="2401"/>
    <cellStyle name="_ст.Ком.расходы_ФАКТ_Расчеты к бюджетной заявке на 2013 год" xfId="2402"/>
    <cellStyle name="_ст.Ком.расходы_ФАКТ_Расшифровка к бюджету 2012" xfId="2403"/>
    <cellStyle name="_ст.Ком.расходы_ФАКТ_Расшифровка консалтинг 2013-2017 гг" xfId="2404"/>
    <cellStyle name="_ст.Ком.расходы_ФАКТ_Расшифровка по командировкам на 2012" xfId="2405"/>
    <cellStyle name="_ст.Ком.расходы_ФАКТ_Расшифровка по ТО транспорта" xfId="2406"/>
    <cellStyle name="_Структура КМГ для отчета 2007 года на 19.12.07" xfId="2407"/>
    <cellStyle name="_Структура КМГ для отчета 2007 года на 19.12.07 2" xfId="2408"/>
    <cellStyle name="_Структура КМГ для отчета 2007 года на 19.12.07 3" xfId="2409"/>
    <cellStyle name="_Структура КМГ для отчета 2007 года на 19.12.07_ING loan_calc_v5" xfId="2410"/>
    <cellStyle name="_Утв СД Бюджет расшиф 29 12 05" xfId="2411"/>
    <cellStyle name="_Финансовая отчетность за 9 мес.2007" xfId="2412"/>
    <cellStyle name="_Форма дуль 2" xfId="2413"/>
    <cellStyle name="_Форма ФОТ" xfId="2414"/>
    <cellStyle name="_Формы 4_БКО 3_NK 6_БО 2009-2013" xfId="2415"/>
    <cellStyle name="_Формы МСФОс для ДЧП(проект) 1" xfId="2416"/>
    <cellStyle name="_Формы по инвестплану" xfId="2417"/>
    <cellStyle name="_формы по ип (4)" xfId="2418"/>
    <cellStyle name="_Формы по ип 17 окт  08 (2)" xfId="2419"/>
    <cellStyle name="_формы по ип 22 сент 08" xfId="2420"/>
    <cellStyle name="_ФОТ 07 по подразделениям" xfId="2421"/>
    <cellStyle name="_ФОТ форма Астаны" xfId="2422"/>
    <cellStyle name="_ФОТ форма Астаны_Исполнение тарифной сметы за 2011г амортизация" xfId="2423"/>
    <cellStyle name="_ФОТ форма Астаны_план командировок 2013" xfId="2424"/>
    <cellStyle name="_ФОТ форма Астаны_план командировок 2013_Расшифровка консалтинг 2013-2017 гг" xfId="2425"/>
    <cellStyle name="_ФОТ форма Астаны_План командировок на 2012" xfId="2426"/>
    <cellStyle name="_ФОТ форма Астаны_План командировок на 2012_план командировок 2013" xfId="2427"/>
    <cellStyle name="_ФОТ форма Астаны_План командировок на 2012_Расшифровка к бюджету 2012" xfId="2428"/>
    <cellStyle name="_ФОТ форма Астаны_План командировок на 2012_Расшифровка консалтинг 2013-2017 гг" xfId="2429"/>
    <cellStyle name="_ФОТ форма Астаны_План командировок на 2012_Расшифровка по ТО транспорта" xfId="2430"/>
    <cellStyle name="_ФОТ форма Астаны_Расшифровка к бюджету 2012" xfId="2431"/>
    <cellStyle name="_ФОТ форма Астаны_Расшифровка к ТС по Кенкияк-К Общий порядок" xfId="2432"/>
    <cellStyle name="_ФОТ форма Астаны_Расшифровка по командировкам на 2012" xfId="2433"/>
    <cellStyle name="_ФОТ форма Астаны_Расшифровка по командировкам на 2012_план командировок 2013" xfId="2434"/>
    <cellStyle name="_ФОТ форма Астаны_Расшифровка по командировкам на 2012_Расшифровка к бюджету 2012" xfId="2435"/>
    <cellStyle name="_ФОТ форма Астаны_Расшифровка по командировкам на 2012_Расшифровка консалтинг 2013-2017 гг" xfId="2436"/>
    <cellStyle name="_ФОТ форма Астаны_Расшифровка по командировкам на 2012_Расшифровка по ТО транспорта" xfId="2437"/>
    <cellStyle name="_ФОТ форма Астаны_Расшифровка ФОТ" xfId="2438"/>
    <cellStyle name="_ФОТ форма Астаны_Расшифровка ФОТ 2012" xfId="2439"/>
    <cellStyle name="_ФОТ форма Астаны_Расшифровка ФОТ_план командировок 2013" xfId="2440"/>
    <cellStyle name="_ФОТ форма Астаны_Расшифровка ФОТ_Расчеты к бюджетной заявке на 2013 год" xfId="2441"/>
    <cellStyle name="_ФОТ форма Астаны_Расшифровка ФОТ_Расчеты к бюджетной заявке на 2013 год_Расшифровка консалтинг 2013-2017 гг" xfId="2442"/>
    <cellStyle name="_ФОТ форма Астаны_Расшифровка ФОТ_Расшифровка к бюджету 2012" xfId="2443"/>
    <cellStyle name="_ФОТ форма Астаны_Расшифровка ФОТ_Расшифровка консалтинг 2013-2017 гг" xfId="2444"/>
    <cellStyle name="_ФОТ форма Астаны_Расшифровка ФОТ_Расшифровка по ТО транспорта" xfId="2445"/>
    <cellStyle name="_ФОТ форма Астаны_ФАКТ" xfId="2446"/>
    <cellStyle name="_ФОТ форма Астаны_ФАКТ_Бюджетная заявка (олеся кадры)" xfId="2447"/>
    <cellStyle name="_ФОТ форма Астаны_ФАКТ_план командировок 2013" xfId="2448"/>
    <cellStyle name="_ФОТ форма Астаны_ФАКТ_Расчеты к бюджетной заявке на 2013 год" xfId="2449"/>
    <cellStyle name="_ФОТ форма Астаны_ФАКТ_Расшифровка к бюджету 2012" xfId="2450"/>
    <cellStyle name="_ФОТ форма Астаны_ФАКТ_Расшифровка консалтинг 2013-2017 гг" xfId="2451"/>
    <cellStyle name="_ФОТ форма Астаны_ФАКТ_Расшифровка по командировкам на 2012" xfId="2452"/>
    <cellStyle name="_ФОТ форма Астаны_ФАКТ_Расшифровка по ТО транспорта" xfId="2453"/>
    <cellStyle name="”ќђќ‘ћ‚›‰" xfId="2454"/>
    <cellStyle name="”ќђќ‘ћ‚›‰ 2" xfId="2455"/>
    <cellStyle name="”ќђќ‘ћ‚›‰ 3" xfId="2456"/>
    <cellStyle name="”ќђќ‘ћ‚›‰ 4" xfId="2457"/>
    <cellStyle name="”ќђќ‘ћ‚›‰_Разделение на АА и КК_Не консол отчетность  12 мес 2011_изм" xfId="2458"/>
    <cellStyle name="”љ‘ђћ‚ђќќ›‰" xfId="2459"/>
    <cellStyle name="”љ‘ђћ‚ђќќ›‰ 2" xfId="2460"/>
    <cellStyle name="”љ‘ђћ‚ђќќ›‰ 3" xfId="2461"/>
    <cellStyle name="”љ‘ђћ‚ђќќ›‰ 4" xfId="2462"/>
    <cellStyle name="”љ‘ђћ‚ђќќ›‰_Разделение на АА и КК_Не консол отчетность  12 мес 2011_изм" xfId="2463"/>
    <cellStyle name="„…ќ…†ќ›‰" xfId="2464"/>
    <cellStyle name="„…ќ…†ќ›‰ 2" xfId="2465"/>
    <cellStyle name="„…ќ…†ќ›‰ 3" xfId="2466"/>
    <cellStyle name="„…ќ…†ќ›‰ 4" xfId="2467"/>
    <cellStyle name="„…ќ…†ќ›‰_Разделение на АА и КК_Не консол отчетность  12 мес 2011_изм" xfId="2468"/>
    <cellStyle name="=C:\WINNT35\SYSTEM32\COMMAND.COM" xfId="2469"/>
    <cellStyle name="‡ђѓћ‹ћ‚ћљ1" xfId="2470"/>
    <cellStyle name="‡ђѓћ‹ћ‚ћљ1 2" xfId="2471"/>
    <cellStyle name="‡ђѓћ‹ћ‚ћљ1 3" xfId="2472"/>
    <cellStyle name="‡ђѓћ‹ћ‚ћљ1 4" xfId="2473"/>
    <cellStyle name="‡ђѓћ‹ћ‚ћљ1_Разделение на АА и КК_Не консол отчетность  12 мес 2011_изм" xfId="2474"/>
    <cellStyle name="‡ђѓћ‹ћ‚ћљ2" xfId="2475"/>
    <cellStyle name="‡ђѓћ‹ћ‚ћљ2 2" xfId="2476"/>
    <cellStyle name="‡ђѓћ‹ћ‚ћљ2 3" xfId="2477"/>
    <cellStyle name="‡ђѓћ‹ћ‚ћљ2 4" xfId="2478"/>
    <cellStyle name="‡ђѓћ‹ћ‚ћљ2_Разделение на АА и КК_Не консол отчетность  12 мес 2011_изм" xfId="2479"/>
    <cellStyle name="•WЏЂ_ЉO‰?—a‹?" xfId="2480"/>
    <cellStyle name="’ћѓћ‚›‰" xfId="2481"/>
    <cellStyle name="’ћѓћ‚›‰ 2" xfId="2482"/>
    <cellStyle name="’ћѓћ‚›‰ 3" xfId="2483"/>
    <cellStyle name="’ћѓћ‚›‰ 4" xfId="2484"/>
    <cellStyle name="’ћѓћ‚›‰_Разделение на АА и КК_Не консол отчетность  12 мес 2011_изм" xfId="2485"/>
    <cellStyle name="W_OÝaà" xfId="2486"/>
    <cellStyle name="1 УРОВЕНЬ" xfId="2487"/>
    <cellStyle name="2 УРОВЕНЬ" xfId="2488"/>
    <cellStyle name="20% - Accent1" xfId="2489"/>
    <cellStyle name="20% - Accent1 2" xfId="2490"/>
    <cellStyle name="20% - Accent2" xfId="2491"/>
    <cellStyle name="20% - Accent2 2" xfId="2492"/>
    <cellStyle name="20% - Accent2 3" xfId="2493"/>
    <cellStyle name="20% - Accent3" xfId="2494"/>
    <cellStyle name="20% - Accent3 2" xfId="2495"/>
    <cellStyle name="20% - Accent3 3" xfId="2496"/>
    <cellStyle name="20% - Accent4" xfId="2497"/>
    <cellStyle name="20% - Accent4 2" xfId="2498"/>
    <cellStyle name="20% - Accent4 3" xfId="2499"/>
    <cellStyle name="20% - Accent5" xfId="2500"/>
    <cellStyle name="20% - Accent5 2" xfId="2501"/>
    <cellStyle name="20% - Accent5 3" xfId="2502"/>
    <cellStyle name="20% - Accent6" xfId="2503"/>
    <cellStyle name="20% - Accent6 2" xfId="2504"/>
    <cellStyle name="20% - Accent6 3" xfId="2505"/>
    <cellStyle name="20% - Акцент1" xfId="2506"/>
    <cellStyle name="20% - Акцент2" xfId="2507"/>
    <cellStyle name="20% - Акцент3" xfId="2508"/>
    <cellStyle name="20% - Акцент4" xfId="2509"/>
    <cellStyle name="20% - Акцент5" xfId="2510"/>
    <cellStyle name="20% - Акцент6" xfId="2511"/>
    <cellStyle name="20% - 强调文字颜色 1" xfId="2512"/>
    <cellStyle name="20% - 强调文字颜色 2" xfId="2513"/>
    <cellStyle name="20% - 强调文字颜色 3" xfId="2514"/>
    <cellStyle name="20% - 强调文字颜色 4" xfId="2515"/>
    <cellStyle name="20% - 强调文字颜色 5" xfId="2516"/>
    <cellStyle name="20% - 强调文字颜色 6" xfId="2517"/>
    <cellStyle name="3 УРОВЕНЬ" xfId="2518"/>
    <cellStyle name="4 УРОВЕНЬ" xfId="2519"/>
    <cellStyle name="40% - Accent1" xfId="2520"/>
    <cellStyle name="40% - Accent1 2" xfId="2521"/>
    <cellStyle name="40% - Accent1 3" xfId="2522"/>
    <cellStyle name="40% - Accent2" xfId="2523"/>
    <cellStyle name="40% - Accent2 2" xfId="2524"/>
    <cellStyle name="40% - Accent3" xfId="2525"/>
    <cellStyle name="40% - Accent3 2" xfId="2526"/>
    <cellStyle name="40% - Accent3 3" xfId="2527"/>
    <cellStyle name="40% - Accent4" xfId="2528"/>
    <cellStyle name="40% - Accent4 2" xfId="2529"/>
    <cellStyle name="40% - Accent4 3" xfId="2530"/>
    <cellStyle name="40% - Accent5" xfId="2531"/>
    <cellStyle name="40% - Accent5 2" xfId="2532"/>
    <cellStyle name="40% - Accent5 3" xfId="2533"/>
    <cellStyle name="40% - Accent6" xfId="2534"/>
    <cellStyle name="40% - Accent6 2" xfId="2535"/>
    <cellStyle name="40% - Accent6 3" xfId="2536"/>
    <cellStyle name="40% - Акцент1" xfId="2537"/>
    <cellStyle name="40% - Акцент2" xfId="2538"/>
    <cellStyle name="40% - Акцент3" xfId="2539"/>
    <cellStyle name="40% - Акцент4" xfId="2540"/>
    <cellStyle name="40% - Акцент5" xfId="2541"/>
    <cellStyle name="40% - Акцент6" xfId="2542"/>
    <cellStyle name="40% - 强调文字颜色 1" xfId="2543"/>
    <cellStyle name="40% - 强调文字颜色 2" xfId="2544"/>
    <cellStyle name="40% - 强调文字颜色 3" xfId="2545"/>
    <cellStyle name="40% - 强调文字颜色 4" xfId="2546"/>
    <cellStyle name="40% - 强调文字颜色 5" xfId="2547"/>
    <cellStyle name="40% - 强调文字颜色 6" xfId="2548"/>
    <cellStyle name="60% - Accent1" xfId="2549"/>
    <cellStyle name="60% - Accent1 2" xfId="2550"/>
    <cellStyle name="60% - Accent1 3" xfId="2551"/>
    <cellStyle name="60% - Accent2" xfId="2552"/>
    <cellStyle name="60% - Accent2 2" xfId="2553"/>
    <cellStyle name="60% - Accent3" xfId="2554"/>
    <cellStyle name="60% - Accent3 2" xfId="2555"/>
    <cellStyle name="60% - Accent3 3" xfId="2556"/>
    <cellStyle name="60% - Accent4" xfId="2557"/>
    <cellStyle name="60% - Accent4 2" xfId="2558"/>
    <cellStyle name="60% - Accent4 3" xfId="2559"/>
    <cellStyle name="60% - Accent5" xfId="2560"/>
    <cellStyle name="60% - Accent5 2" xfId="2561"/>
    <cellStyle name="60% - Accent6" xfId="2562"/>
    <cellStyle name="60% - Accent6 2" xfId="2563"/>
    <cellStyle name="60% - Accent6 3" xfId="2564"/>
    <cellStyle name="60% - Акцент1" xfId="2565"/>
    <cellStyle name="60% - Акцент2" xfId="2566"/>
    <cellStyle name="60% - Акцент3" xfId="2567"/>
    <cellStyle name="60% - Акцент4" xfId="2568"/>
    <cellStyle name="60% - Акцент5" xfId="2569"/>
    <cellStyle name="60% - Акцент6" xfId="2570"/>
    <cellStyle name="60% - 强调文字颜色 1" xfId="2571"/>
    <cellStyle name="60% - 强调文字颜色 2" xfId="2572"/>
    <cellStyle name="60% - 强调文字颜色 3" xfId="2573"/>
    <cellStyle name="60% - 强调文字颜色 4" xfId="2574"/>
    <cellStyle name="60% - 强调文字颜色 5" xfId="2575"/>
    <cellStyle name="60% - 强调文字颜色 6" xfId="2576"/>
    <cellStyle name="Accent1" xfId="2577"/>
    <cellStyle name="Accent1 2" xfId="2578"/>
    <cellStyle name="Accent1 3" xfId="2579"/>
    <cellStyle name="Accent2" xfId="2580"/>
    <cellStyle name="Accent2 2" xfId="2581"/>
    <cellStyle name="Accent3" xfId="2582"/>
    <cellStyle name="Accent3 2" xfId="2583"/>
    <cellStyle name="Accent4" xfId="2584"/>
    <cellStyle name="Accent4 2" xfId="2585"/>
    <cellStyle name="Accent4 3" xfId="2586"/>
    <cellStyle name="Accent5" xfId="2587"/>
    <cellStyle name="Accent5 2" xfId="2588"/>
    <cellStyle name="Accent6" xfId="2589"/>
    <cellStyle name="Accent6 2" xfId="2590"/>
    <cellStyle name="Accent6 3" xfId="2591"/>
    <cellStyle name="alternate" xfId="2592"/>
    <cellStyle name="backgr" xfId="2593"/>
    <cellStyle name="backgr 2" xfId="2594"/>
    <cellStyle name="backgr 3" xfId="2595"/>
    <cellStyle name="Bad" xfId="2596"/>
    <cellStyle name="Bad 2" xfId="2597"/>
    <cellStyle name="Bad 3" xfId="2598"/>
    <cellStyle name="Border" xfId="2599"/>
    <cellStyle name="Border 2" xfId="2600"/>
    <cellStyle name="Border 3" xfId="2601"/>
    <cellStyle name="Calc Currency (0)" xfId="2602"/>
    <cellStyle name="Calc Currency (0) 2" xfId="2603"/>
    <cellStyle name="Calc Currency (0) 3" xfId="2604"/>
    <cellStyle name="Calc Currency (2)" xfId="2605"/>
    <cellStyle name="Calc Percent (0)" xfId="2606"/>
    <cellStyle name="Calc Percent (1)" xfId="2607"/>
    <cellStyle name="Calc Percent (1) 2" xfId="2608"/>
    <cellStyle name="Calc Percent (1) 3" xfId="2609"/>
    <cellStyle name="Calc Percent (1) 4" xfId="2610"/>
    <cellStyle name="Calc Percent (1)_Разделение на АА и КК_Не консол отчетность  12 мес 2011_изм" xfId="2611"/>
    <cellStyle name="Calc Percent (2)" xfId="2612"/>
    <cellStyle name="Calc Percent (2) 2" xfId="2613"/>
    <cellStyle name="Calc Percent (2) 3" xfId="2614"/>
    <cellStyle name="Calc Percent (2) 4" xfId="2615"/>
    <cellStyle name="Calc Percent (2)_Разделение на АА и КК_Не консол отчетность  12 мес 2011_изм" xfId="2616"/>
    <cellStyle name="Calc Units (0)" xfId="2617"/>
    <cellStyle name="Calc Units (0) 2" xfId="2618"/>
    <cellStyle name="Calc Units (0) 3" xfId="2619"/>
    <cellStyle name="Calc Units (1)" xfId="2620"/>
    <cellStyle name="Calc Units (1) 2" xfId="2621"/>
    <cellStyle name="Calc Units (1) 3" xfId="2622"/>
    <cellStyle name="Calc Units (1) 4" xfId="2623"/>
    <cellStyle name="Calc Units (1)_Разделение на АА и КК_Не консол отчетность  12 мес 2011_изм" xfId="2624"/>
    <cellStyle name="Calc Units (2)" xfId="2625"/>
    <cellStyle name="Calculation" xfId="2626"/>
    <cellStyle name="Calculation 2" xfId="2627"/>
    <cellStyle name="Calculation 3" xfId="2628"/>
    <cellStyle name="Check" xfId="2629"/>
    <cellStyle name="Check 2" xfId="2630"/>
    <cellStyle name="Check Cell" xfId="2631"/>
    <cellStyle name="Check Cell 2" xfId="2632"/>
    <cellStyle name="Check Cell 3" xfId="2633"/>
    <cellStyle name="Check_13_Доп. формы к ЕжеквОтч_KMG-F-1309.3-24PR-84.5-24" xfId="2634"/>
    <cellStyle name="Color number" xfId="2635"/>
    <cellStyle name="column - Style1" xfId="2636"/>
    <cellStyle name="Column_Title" xfId="2637"/>
    <cellStyle name="Comma [0] 2" xfId="2638"/>
    <cellStyle name="Comma [0]_#6 Temps &amp; Contractors" xfId="2639"/>
    <cellStyle name="Comma [00]" xfId="2640"/>
    <cellStyle name="Comma [00] 2" xfId="2641"/>
    <cellStyle name="Comma [00] 3" xfId="2642"/>
    <cellStyle name="Comma 14" xfId="2643"/>
    <cellStyle name="Comma 2" xfId="2644"/>
    <cellStyle name="Comma 3" xfId="2645"/>
    <cellStyle name="Comma 4" xfId="2646"/>
    <cellStyle name="Comma 5" xfId="2647"/>
    <cellStyle name="Comma 6" xfId="2648"/>
    <cellStyle name="Comma 7" xfId="2649"/>
    <cellStyle name="Comma_#6 Temps &amp; Contractors" xfId="2650"/>
    <cellStyle name="Comma0" xfId="2651"/>
    <cellStyle name="Currency [0]" xfId="2652"/>
    <cellStyle name="Currency [00]" xfId="2653"/>
    <cellStyle name="Currency [00] 2" xfId="2654"/>
    <cellStyle name="Currency [00] 3" xfId="2655"/>
    <cellStyle name="Currency_#6 Temps &amp; Contractors" xfId="2656"/>
    <cellStyle name="Date" xfId="2657"/>
    <cellStyle name="Date 2" xfId="2658"/>
    <cellStyle name="Date 3" xfId="2659"/>
    <cellStyle name="Date Short" xfId="2660"/>
    <cellStyle name="Date without year" xfId="2661"/>
    <cellStyle name="Date without year 2" xfId="2662"/>
    <cellStyle name="Date without year 3" xfId="2663"/>
    <cellStyle name="Date_Cash flow_indirect method" xfId="2664"/>
    <cellStyle name="DateTime" xfId="2665"/>
    <cellStyle name="Debit" xfId="2666"/>
    <cellStyle name="Debit 2" xfId="2667"/>
    <cellStyle name="Debit 3" xfId="2668"/>
    <cellStyle name="Debit Total" xfId="2669"/>
    <cellStyle name="Debit Total 2" xfId="2670"/>
    <cellStyle name="Debit Total 3" xfId="2671"/>
    <cellStyle name="Debit_ING loan_calc_v5" xfId="2672"/>
    <cellStyle name="DELTA" xfId="2673"/>
    <cellStyle name="DELTA 2" xfId="2674"/>
    <cellStyle name="DELTA 3" xfId="2675"/>
    <cellStyle name="DELTA 4" xfId="2676"/>
    <cellStyle name="DELTA_Разделение на АА и КК_Не консол отчетность  12 мес 2011_изм" xfId="2677"/>
    <cellStyle name="Deviant" xfId="2678"/>
    <cellStyle name="Dezimal [0]_Software Project Status" xfId="2679"/>
    <cellStyle name="Dezimal_Software Project Status" xfId="2680"/>
    <cellStyle name="done" xfId="2681"/>
    <cellStyle name="Dziesiêtny [0]_1" xfId="2682"/>
    <cellStyle name="Dziesiêtny_1" xfId="2683"/>
    <cellStyle name="E&amp;Y House" xfId="2684"/>
    <cellStyle name="E&amp;Y House 2" xfId="2685"/>
    <cellStyle name="E&amp;Y House 3" xfId="2686"/>
    <cellStyle name="Enter Currency (0)" xfId="2687"/>
    <cellStyle name="Enter Currency (0) 2" xfId="2688"/>
    <cellStyle name="Enter Currency (0) 3" xfId="2689"/>
    <cellStyle name="Enter Currency (2)" xfId="2690"/>
    <cellStyle name="Enter Units (0)" xfId="2691"/>
    <cellStyle name="Enter Units (0) 2" xfId="2692"/>
    <cellStyle name="Enter Units (0) 3" xfId="2693"/>
    <cellStyle name="Enter Units (1)" xfId="2694"/>
    <cellStyle name="Enter Units (1) 2" xfId="2695"/>
    <cellStyle name="Enter Units (1) 3" xfId="2696"/>
    <cellStyle name="Enter Units (1) 4" xfId="2697"/>
    <cellStyle name="Enter Units (1)_Разделение на АА и КК_Не консол отчетность  12 мес 2011_изм" xfId="2698"/>
    <cellStyle name="Enter Units (2)" xfId="2699"/>
    <cellStyle name="Euro" xfId="2700"/>
    <cellStyle name="Euro 2" xfId="2701"/>
    <cellStyle name="Euro 3" xfId="2702"/>
    <cellStyle name="Euro 4" xfId="2703"/>
    <cellStyle name="Euro_Разделение на АА и КК_Не консол отчетность  12 мес 2011_изм" xfId="2704"/>
    <cellStyle name="Explanatory Text" xfId="2705"/>
    <cellStyle name="Explanatory Text 2" xfId="2706"/>
    <cellStyle name="EYColumnHeading" xfId="2707"/>
    <cellStyle name="EYColumnHeading 2" xfId="2708"/>
    <cellStyle name="EYColumnHeading 3" xfId="2709"/>
    <cellStyle name="EYInputValue" xfId="2710"/>
    <cellStyle name="EYInputValue 2" xfId="2711"/>
    <cellStyle name="EYInputValue 3" xfId="2712"/>
    <cellStyle name="EYNormal" xfId="2713"/>
    <cellStyle name="EYtext" xfId="2714"/>
    <cellStyle name="EYTotal" xfId="2715"/>
    <cellStyle name="Factor" xfId="2716"/>
    <cellStyle name="filling_table" xfId="2717"/>
    <cellStyle name="Followed Hyperlink" xfId="2718"/>
    <cellStyle name="From" xfId="2719"/>
    <cellStyle name="From 2" xfId="2720"/>
    <cellStyle name="From 3" xfId="2721"/>
    <cellStyle name="Good" xfId="2722"/>
    <cellStyle name="Good 2" xfId="2723"/>
    <cellStyle name="Good 3" xfId="2724"/>
    <cellStyle name="Grey" xfId="2725"/>
    <cellStyle name="Grey 2" xfId="2726"/>
    <cellStyle name="Grey 3" xfId="2727"/>
    <cellStyle name="header" xfId="2728"/>
    <cellStyle name="Header1" xfId="2729"/>
    <cellStyle name="Header1 2" xfId="2730"/>
    <cellStyle name="Header1 3" xfId="2731"/>
    <cellStyle name="Header2" xfId="2732"/>
    <cellStyle name="Header2 2" xfId="2733"/>
    <cellStyle name="Header2 3" xfId="2734"/>
    <cellStyle name="Heading" xfId="2735"/>
    <cellStyle name="Heading 1" xfId="2736"/>
    <cellStyle name="Heading 1 2" xfId="2737"/>
    <cellStyle name="Heading 1 3" xfId="2738"/>
    <cellStyle name="Heading 2" xfId="2739"/>
    <cellStyle name="Heading 2 2" xfId="2740"/>
    <cellStyle name="Heading 2 3" xfId="2741"/>
    <cellStyle name="Heading 3" xfId="2742"/>
    <cellStyle name="Heading 3 2" xfId="2743"/>
    <cellStyle name="Heading 3 3" xfId="2744"/>
    <cellStyle name="Heading 4" xfId="2745"/>
    <cellStyle name="Heading 4 2" xfId="2746"/>
    <cellStyle name="Heading 4 3" xfId="2747"/>
    <cellStyle name="Heading 5" xfId="2748"/>
    <cellStyle name="Heading 6" xfId="2749"/>
    <cellStyle name="Heading_13_Доп. формы к ЕжеквОтч_KMG-F-1309.3-24PR-84.5-24" xfId="2750"/>
    <cellStyle name="Hyperlink" xfId="2751"/>
    <cellStyle name="Hyperlink1" xfId="2752"/>
    <cellStyle name="Hyperlink2" xfId="2753"/>
    <cellStyle name="Hyperlink3" xfId="2754"/>
    <cellStyle name="Input" xfId="2755"/>
    <cellStyle name="Input [yellow]" xfId="2756"/>
    <cellStyle name="Input [yellow] 2" xfId="2757"/>
    <cellStyle name="Input [yellow] 3" xfId="2758"/>
    <cellStyle name="Input 10" xfId="2759"/>
    <cellStyle name="Input 11" xfId="2760"/>
    <cellStyle name="Input 12" xfId="2761"/>
    <cellStyle name="Input 13" xfId="2762"/>
    <cellStyle name="Input 14" xfId="2763"/>
    <cellStyle name="Input 15" xfId="2764"/>
    <cellStyle name="Input 16" xfId="2765"/>
    <cellStyle name="Input 17" xfId="2766"/>
    <cellStyle name="Input 18" xfId="2767"/>
    <cellStyle name="Input 19" xfId="2768"/>
    <cellStyle name="Input 2" xfId="2769"/>
    <cellStyle name="Input 20" xfId="2770"/>
    <cellStyle name="Input 21" xfId="2771"/>
    <cellStyle name="Input 22" xfId="2772"/>
    <cellStyle name="Input 23" xfId="2773"/>
    <cellStyle name="Input 24" xfId="2774"/>
    <cellStyle name="Input 25" xfId="2775"/>
    <cellStyle name="Input 26" xfId="2776"/>
    <cellStyle name="Input 27" xfId="2777"/>
    <cellStyle name="Input 28" xfId="2778"/>
    <cellStyle name="Input 29" xfId="2779"/>
    <cellStyle name="Input 3" xfId="2780"/>
    <cellStyle name="Input 30" xfId="2781"/>
    <cellStyle name="Input 31" xfId="2782"/>
    <cellStyle name="Input 32" xfId="2783"/>
    <cellStyle name="Input 33" xfId="2784"/>
    <cellStyle name="Input 34" xfId="2785"/>
    <cellStyle name="Input 35" xfId="2786"/>
    <cellStyle name="Input 36" xfId="2787"/>
    <cellStyle name="Input 37" xfId="2788"/>
    <cellStyle name="Input 38" xfId="2789"/>
    <cellStyle name="Input 39" xfId="2790"/>
    <cellStyle name="Input 4" xfId="2791"/>
    <cellStyle name="Input 40" xfId="2792"/>
    <cellStyle name="Input 41" xfId="2793"/>
    <cellStyle name="Input 42" xfId="2794"/>
    <cellStyle name="Input 5" xfId="2795"/>
    <cellStyle name="Input 6" xfId="2796"/>
    <cellStyle name="Input 7" xfId="2797"/>
    <cellStyle name="Input 8" xfId="2798"/>
    <cellStyle name="Input 9" xfId="2799"/>
    <cellStyle name="Input_13_Доп. формы к ЕжеквОтч_KMG-F-1309.3-24PR-84.5-24" xfId="2800"/>
    <cellStyle name="Inputnumbaccid" xfId="2801"/>
    <cellStyle name="Inpyear" xfId="2802"/>
    <cellStyle name="International" xfId="2803"/>
    <cellStyle name="International 2" xfId="2804"/>
    <cellStyle name="International 3" xfId="2805"/>
    <cellStyle name="International1" xfId="2806"/>
    <cellStyle name="International1 2" xfId="2807"/>
    <cellStyle name="International1 3" xfId="2808"/>
    <cellStyle name="Link Currency (0)" xfId="2809"/>
    <cellStyle name="Link Currency (0) 2" xfId="2810"/>
    <cellStyle name="Link Currency (0) 3" xfId="2811"/>
    <cellStyle name="Link Currency (2)" xfId="2812"/>
    <cellStyle name="Link Units (0)" xfId="2813"/>
    <cellStyle name="Link Units (0) 2" xfId="2814"/>
    <cellStyle name="Link Units (0) 3" xfId="2815"/>
    <cellStyle name="Link Units (1)" xfId="2816"/>
    <cellStyle name="Link Units (1) 2" xfId="2817"/>
    <cellStyle name="Link Units (1) 3" xfId="2818"/>
    <cellStyle name="Link Units (1) 4" xfId="2819"/>
    <cellStyle name="Link Units (1)_Разделение на АА и КК_Не консол отчетность  12 мес 2011_изм" xfId="2820"/>
    <cellStyle name="Link Units (2)" xfId="2821"/>
    <cellStyle name="Linked Cell" xfId="2822"/>
    <cellStyle name="Linked Cell 2" xfId="2823"/>
    <cellStyle name="Linked Cell 3" xfId="2824"/>
    <cellStyle name="MarketRates" xfId="2825"/>
    <cellStyle name="Millares [0]_CARAT SAPIC" xfId="2826"/>
    <cellStyle name="Millares_CARAT SAPIC" xfId="2827"/>
    <cellStyle name="Moneda [0]_CARAT SAPIC" xfId="2828"/>
    <cellStyle name="Moneda_CARAT SAPIC" xfId="2829"/>
    <cellStyle name="Nameenter" xfId="2830"/>
    <cellStyle name="Neutral" xfId="2831"/>
    <cellStyle name="Neutral 2" xfId="2832"/>
    <cellStyle name="newmir" xfId="2833"/>
    <cellStyle name="newmir 2" xfId="2834"/>
    <cellStyle name="newmir 3" xfId="2835"/>
    <cellStyle name="Normal - Style1" xfId="2836"/>
    <cellStyle name="Normal - Style1 2" xfId="2837"/>
    <cellStyle name="Normal - Style1 3" xfId="2838"/>
    <cellStyle name="Normal - Style1 4" xfId="2839"/>
    <cellStyle name="Normal - Style1_Разделение на АА и КК_Не консол отчетность  12 мес 2011_изм" xfId="2840"/>
    <cellStyle name="Normal 2" xfId="2841"/>
    <cellStyle name="Normal 2 2" xfId="2842"/>
    <cellStyle name="Normal 2 3" xfId="2843"/>
    <cellStyle name="Normal 2_Расшифровка к бюджету 2013" xfId="2844"/>
    <cellStyle name="Normal 3" xfId="2845"/>
    <cellStyle name="Normal 4" xfId="2846"/>
    <cellStyle name="Normal 5" xfId="2847"/>
    <cellStyle name="Normal 6" xfId="2848"/>
    <cellStyle name="Normal 6 2" xfId="2849"/>
    <cellStyle name="Normal_# 41-Market &amp;Trends" xfId="2850"/>
    <cellStyle name="Normal1" xfId="2851"/>
    <cellStyle name="Normal1 2" xfId="2852"/>
    <cellStyle name="Normal1 3" xfId="2853"/>
    <cellStyle name="normální_Rozvaha - aktiva" xfId="2854"/>
    <cellStyle name="Normalny_0" xfId="2855"/>
    <cellStyle name="normбlnм_laroux" xfId="2856"/>
    <cellStyle name="Note" xfId="2857"/>
    <cellStyle name="Note 2" xfId="2858"/>
    <cellStyle name="Note 3" xfId="2859"/>
    <cellStyle name="numbers" xfId="2860"/>
    <cellStyle name="numbers 2" xfId="2861"/>
    <cellStyle name="numbers 3" xfId="2862"/>
    <cellStyle name="Ôčíŕíńîâűé [0]_ďđĺäďđ-110_ďđĺäďđ-110 (2)" xfId="2863"/>
    <cellStyle name="Output" xfId="2864"/>
    <cellStyle name="Output 2" xfId="2865"/>
    <cellStyle name="Output 3" xfId="2866"/>
    <cellStyle name="paint" xfId="2867"/>
    <cellStyle name="paint 2" xfId="2868"/>
    <cellStyle name="paint 3" xfId="2869"/>
    <cellStyle name="Percent (0)" xfId="2870"/>
    <cellStyle name="Percent (0) 2" xfId="2871"/>
    <cellStyle name="Percent (0) 3" xfId="2872"/>
    <cellStyle name="Percent [0]" xfId="2873"/>
    <cellStyle name="Percent [0] 2" xfId="2874"/>
    <cellStyle name="Percent [0] 3" xfId="2875"/>
    <cellStyle name="Percent [0] 4" xfId="2876"/>
    <cellStyle name="Percent [00]" xfId="2877"/>
    <cellStyle name="Percent [00] 2" xfId="2878"/>
    <cellStyle name="Percent [00] 3" xfId="2879"/>
    <cellStyle name="Percent [2]" xfId="2880"/>
    <cellStyle name="Percent [2] 2" xfId="2881"/>
    <cellStyle name="Percent [2] 3" xfId="2882"/>
    <cellStyle name="Percent 2" xfId="2883"/>
    <cellStyle name="Percent 3" xfId="2884"/>
    <cellStyle name="Percent 4" xfId="2885"/>
    <cellStyle name="Percent 5" xfId="2886"/>
    <cellStyle name="Percent_#6 Temps &amp; Contractors" xfId="2887"/>
    <cellStyle name="Pick Up" xfId="2888"/>
    <cellStyle name="piw#" xfId="2889"/>
    <cellStyle name="piw# 2" xfId="2890"/>
    <cellStyle name="piw# 3" xfId="2891"/>
    <cellStyle name="piw%" xfId="2892"/>
    <cellStyle name="piw% 2" xfId="2893"/>
    <cellStyle name="piw% 3" xfId="2894"/>
    <cellStyle name="Porcentual_PROVBRID (2)" xfId="2895"/>
    <cellStyle name="PrePop Currency (0)" xfId="2896"/>
    <cellStyle name="PrePop Currency (0) 2" xfId="2897"/>
    <cellStyle name="PrePop Currency (0) 3" xfId="2898"/>
    <cellStyle name="PrePop Currency (2)" xfId="2899"/>
    <cellStyle name="PrePop Units (0)" xfId="2900"/>
    <cellStyle name="PrePop Units (0) 2" xfId="2901"/>
    <cellStyle name="PrePop Units (0) 3" xfId="2902"/>
    <cellStyle name="PrePop Units (1)" xfId="2903"/>
    <cellStyle name="PrePop Units (1) 2" xfId="2904"/>
    <cellStyle name="PrePop Units (1) 3" xfId="2905"/>
    <cellStyle name="PrePop Units (1) 4" xfId="2906"/>
    <cellStyle name="PrePop Units (1)_Разделение на АА и КК_Не консол отчетность  12 мес 2011_изм" xfId="2907"/>
    <cellStyle name="PrePop Units (2)" xfId="2908"/>
    <cellStyle name="Price_Body" xfId="2909"/>
    <cellStyle name="Rows - Style2" xfId="2910"/>
    <cellStyle name="Rubles" xfId="2911"/>
    <cellStyle name="Rubles 2" xfId="2912"/>
    <cellStyle name="Rubles 3" xfId="2913"/>
    <cellStyle name="SAPBEXaggData" xfId="2914"/>
    <cellStyle name="SAPBEXaggDataEmph" xfId="2915"/>
    <cellStyle name="SAPBEXaggItem" xfId="2916"/>
    <cellStyle name="SAPBEXaggItemX" xfId="2917"/>
    <cellStyle name="SAPBEXchaText" xfId="2918"/>
    <cellStyle name="SAPBEXchaText 2" xfId="2919"/>
    <cellStyle name="SAPBEXexcBad7" xfId="2920"/>
    <cellStyle name="SAPBEXexcBad8" xfId="2921"/>
    <cellStyle name="SAPBEXexcBad9" xfId="2922"/>
    <cellStyle name="SAPBEXexcCritical4" xfId="2923"/>
    <cellStyle name="SAPBEXexcCritical5" xfId="2924"/>
    <cellStyle name="SAPBEXexcCritical6" xfId="2925"/>
    <cellStyle name="SAPBEXexcGood1" xfId="2926"/>
    <cellStyle name="SAPBEXexcGood2" xfId="2927"/>
    <cellStyle name="SAPBEXexcGood3" xfId="2928"/>
    <cellStyle name="SAPBEXfilterDrill" xfId="2929"/>
    <cellStyle name="SAPBEXfilterItem" xfId="2930"/>
    <cellStyle name="SAPBEXfilterText" xfId="2931"/>
    <cellStyle name="SAPBEXformats" xfId="2932"/>
    <cellStyle name="SAPBEXheaderItem" xfId="2933"/>
    <cellStyle name="SAPBEXheaderText" xfId="2934"/>
    <cellStyle name="SAPBEXHLevel0" xfId="2935"/>
    <cellStyle name="SAPBEXHLevel0X" xfId="2936"/>
    <cellStyle name="SAPBEXHLevel1" xfId="2937"/>
    <cellStyle name="SAPBEXHLevel1X" xfId="2938"/>
    <cellStyle name="SAPBEXHLevel2" xfId="2939"/>
    <cellStyle name="SAPBEXHLevel2X" xfId="2940"/>
    <cellStyle name="SAPBEXHLevel3" xfId="2941"/>
    <cellStyle name="SAPBEXHLevel3X" xfId="2942"/>
    <cellStyle name="SAPBEXresData" xfId="2943"/>
    <cellStyle name="SAPBEXresDataEmph" xfId="2944"/>
    <cellStyle name="SAPBEXresItem" xfId="2945"/>
    <cellStyle name="SAPBEXresItemX" xfId="2946"/>
    <cellStyle name="SAPBEXstdData" xfId="2947"/>
    <cellStyle name="SAPBEXstdDataEmph" xfId="2948"/>
    <cellStyle name="SAPBEXstdItem" xfId="2949"/>
    <cellStyle name="SAPBEXstdItem 2" xfId="2950"/>
    <cellStyle name="SAPBEXstdItemX" xfId="2951"/>
    <cellStyle name="SAPBEXstdItemX 2" xfId="2952"/>
    <cellStyle name="SAPBEXtitle" xfId="2953"/>
    <cellStyle name="SAPBEXundefined" xfId="2954"/>
    <cellStyle name="SHEET" xfId="2955"/>
    <cellStyle name="stand_bord" xfId="2956"/>
    <cellStyle name="Standard" xfId="2957"/>
    <cellStyle name="Style 1" xfId="2958"/>
    <cellStyle name="Style 1 2" xfId="2959"/>
    <cellStyle name="Style 1_Расшифровка к бюджету 2013" xfId="2960"/>
    <cellStyle name="Style 2" xfId="2961"/>
    <cellStyle name="Style 21" xfId="2962"/>
    <cellStyle name="Style 22" xfId="2963"/>
    <cellStyle name="Style 23" xfId="2964"/>
    <cellStyle name="Style 24" xfId="2965"/>
    <cellStyle name="Style 25" xfId="2966"/>
    <cellStyle name="Style 26" xfId="2967"/>
    <cellStyle name="Style 27" xfId="2968"/>
    <cellStyle name="Style 28" xfId="2969"/>
    <cellStyle name="Style 29" xfId="2970"/>
    <cellStyle name="Style 3" xfId="2971"/>
    <cellStyle name="Style 30" xfId="2972"/>
    <cellStyle name="Style 31" xfId="2973"/>
    <cellStyle name="Style 32" xfId="2974"/>
    <cellStyle name="Style 33" xfId="2975"/>
    <cellStyle name="Style 34" xfId="2976"/>
    <cellStyle name="Style 35" xfId="2977"/>
    <cellStyle name="Style 36" xfId="2978"/>
    <cellStyle name="STYLE1 - Style1" xfId="2979"/>
    <cellStyle name="Text - Style3" xfId="2980"/>
    <cellStyle name="Text Indent A" xfId="2981"/>
    <cellStyle name="Text Indent B" xfId="2982"/>
    <cellStyle name="Text Indent B 2" xfId="2983"/>
    <cellStyle name="Text Indent B 3" xfId="2984"/>
    <cellStyle name="Text Indent B 4" xfId="2985"/>
    <cellStyle name="Text Indent B_Разделение на АА и КК_Не консол отчетность  12 мес 2011_изм" xfId="2986"/>
    <cellStyle name="Text Indent C" xfId="2987"/>
    <cellStyle name="Text Indent C 2" xfId="2988"/>
    <cellStyle name="Text Indent C 3" xfId="2989"/>
    <cellStyle name="Text Indent C 4" xfId="2990"/>
    <cellStyle name="Text Indent C_Разделение на АА и КК_Не консол отчетность  12 мес 2011_изм" xfId="2991"/>
    <cellStyle name="Tickmark" xfId="2992"/>
    <cellStyle name="Time" xfId="2993"/>
    <cellStyle name="Title" xfId="2994"/>
    <cellStyle name="title 10" xfId="2995"/>
    <cellStyle name="Title 2" xfId="2996"/>
    <cellStyle name="title 3" xfId="2997"/>
    <cellStyle name="title 4" xfId="2998"/>
    <cellStyle name="title 5" xfId="2999"/>
    <cellStyle name="title 6" xfId="3000"/>
    <cellStyle name="title 7" xfId="3001"/>
    <cellStyle name="title 8" xfId="3002"/>
    <cellStyle name="title 9" xfId="3003"/>
    <cellStyle name="To" xfId="3004"/>
    <cellStyle name="Total" xfId="3005"/>
    <cellStyle name="Total 2" xfId="3006"/>
    <cellStyle name="Total 3" xfId="3007"/>
    <cellStyle name="Vars - Style4" xfId="3008"/>
    <cellStyle name="VarsIn - Style5" xfId="3009"/>
    <cellStyle name="Währung [0]_laroux" xfId="3010"/>
    <cellStyle name="Währung_laroux" xfId="3011"/>
    <cellStyle name="Walutowy [0]_1" xfId="3012"/>
    <cellStyle name="Walutowy_1" xfId="3013"/>
    <cellStyle name="Warning Text" xfId="3014"/>
    <cellStyle name="Warning Text 2" xfId="3015"/>
    <cellStyle name="WIP" xfId="3016"/>
    <cellStyle name="Zero" xfId="3017"/>
    <cellStyle name="Акцент1" xfId="3018"/>
    <cellStyle name="Акцент2" xfId="3019"/>
    <cellStyle name="Акцент3" xfId="3020"/>
    <cellStyle name="Акцент4" xfId="3021"/>
    <cellStyle name="Акцент5" xfId="3022"/>
    <cellStyle name="Акцент6" xfId="3023"/>
    <cellStyle name="Беззащитный" xfId="3024"/>
    <cellStyle name="Беззащитный 2" xfId="3025"/>
    <cellStyle name="Беззащитный 3" xfId="3026"/>
    <cellStyle name="Беззащитный_Расшифровка ФОТ 2012" xfId="3027"/>
    <cellStyle name="Ввод " xfId="3028"/>
    <cellStyle name="Вывод" xfId="3029"/>
    <cellStyle name="Вычисление" xfId="3030"/>
    <cellStyle name="Hyperlink" xfId="3031"/>
    <cellStyle name="Гиперссылка 2" xfId="3032"/>
    <cellStyle name="Группа" xfId="3033"/>
    <cellStyle name="Группа 2" xfId="3034"/>
    <cellStyle name="Группа 3" xfId="3035"/>
    <cellStyle name="Дата" xfId="3036"/>
    <cellStyle name="Currency" xfId="3037"/>
    <cellStyle name="Currency [0]" xfId="3038"/>
    <cellStyle name="Денежный 2" xfId="3039"/>
    <cellStyle name="Денежный 3" xfId="3040"/>
    <cellStyle name="Денежный 4" xfId="3041"/>
    <cellStyle name="Заголовок 1" xfId="3042"/>
    <cellStyle name="Заголовок 2" xfId="3043"/>
    <cellStyle name="Заголовок 3" xfId="3044"/>
    <cellStyle name="Заголовок 4" xfId="3045"/>
    <cellStyle name="Защитный" xfId="3046"/>
    <cellStyle name="Защитный 2" xfId="3047"/>
    <cellStyle name="Защитный 3" xfId="3048"/>
    <cellStyle name="Звезды" xfId="3049"/>
    <cellStyle name="Звезды 2" xfId="3050"/>
    <cellStyle name="Звезды 3" xfId="3051"/>
    <cellStyle name="Итог" xfId="3052"/>
    <cellStyle name="КАНДАГАЧ тел3-33-96" xfId="3053"/>
    <cellStyle name="КАНДАГАЧ тел3-33-96 2" xfId="3054"/>
    <cellStyle name="КАНДАГАЧ тел3-33-96 3" xfId="3055"/>
    <cellStyle name="КАНДАГАЧ тел3-33-96_Расшифровка ФОТ 2012" xfId="3056"/>
    <cellStyle name="Контрольная ячейка" xfId="3057"/>
    <cellStyle name="Название" xfId="3058"/>
    <cellStyle name="Название 2" xfId="3059"/>
    <cellStyle name="Название 2 2" xfId="3060"/>
    <cellStyle name="Название 3" xfId="3061"/>
    <cellStyle name="Название 4" xfId="3062"/>
    <cellStyle name="Название 5" xfId="3063"/>
    <cellStyle name="Нейтральный" xfId="3064"/>
    <cellStyle name="Обычный 10" xfId="3065"/>
    <cellStyle name="Обычный 102" xfId="3066"/>
    <cellStyle name="Обычный 11" xfId="3067"/>
    <cellStyle name="Обычный 114" xfId="3068"/>
    <cellStyle name="Обычный 12" xfId="3069"/>
    <cellStyle name="Обычный 12 2" xfId="3070"/>
    <cellStyle name="Обычный 13" xfId="3071"/>
    <cellStyle name="Обычный 14" xfId="3072"/>
    <cellStyle name="Обычный 15" xfId="3073"/>
    <cellStyle name="Обычный 15 2" xfId="3074"/>
    <cellStyle name="Обычный 16" xfId="3075"/>
    <cellStyle name="Обычный 2" xfId="3076"/>
    <cellStyle name="Обычный 2 2" xfId="3077"/>
    <cellStyle name="Обычный 2 2 2" xfId="3078"/>
    <cellStyle name="Обычный 2 3" xfId="3079"/>
    <cellStyle name="Обычный 2 3 2" xfId="3080"/>
    <cellStyle name="Обычный 2 4" xfId="3081"/>
    <cellStyle name="Обычный 2 5" xfId="3082"/>
    <cellStyle name="Обычный 2 6" xfId="3083"/>
    <cellStyle name="Обычный 2_13 апреля расчет затрат на ангар-склад ТМЦ   2шт на 2013г" xfId="3084"/>
    <cellStyle name="Обычный 3" xfId="3085"/>
    <cellStyle name="Обычный 3 2" xfId="3086"/>
    <cellStyle name="Обычный 3 2 2" xfId="3087"/>
    <cellStyle name="Обычный 3 2 3" xfId="3088"/>
    <cellStyle name="Обычный 3 2 4" xfId="3089"/>
    <cellStyle name="Обычный 3 3" xfId="3090"/>
    <cellStyle name="Обычный 3 3 2" xfId="3091"/>
    <cellStyle name="Обычный 3 3 3" xfId="3092"/>
    <cellStyle name="Обычный 3 4" xfId="3093"/>
    <cellStyle name="Обычный 3 4 2" xfId="3094"/>
    <cellStyle name="Обычный 3 4 3" xfId="3095"/>
    <cellStyle name="Обычный 3 5" xfId="3096"/>
    <cellStyle name="Обычный 3 5 2" xfId="3097"/>
    <cellStyle name="Обычный 3 5 3" xfId="3098"/>
    <cellStyle name="Обычный 3 6" xfId="3099"/>
    <cellStyle name="Обычный 3 6 2" xfId="3100"/>
    <cellStyle name="Обычный 3 6 3" xfId="3101"/>
    <cellStyle name="Обычный 3 7" xfId="3102"/>
    <cellStyle name="Обычный 3 8" xfId="3103"/>
    <cellStyle name="Обычный 3_13 апреля расчет затрат на ангар-склад ТМЦ   2шт на 2013г" xfId="3104"/>
    <cellStyle name="Обычный 4" xfId="3105"/>
    <cellStyle name="Обычный 4 2" xfId="3106"/>
    <cellStyle name="Обычный 5" xfId="3107"/>
    <cellStyle name="Обычный 5 2" xfId="3108"/>
    <cellStyle name="Обычный 6" xfId="3109"/>
    <cellStyle name="Обычный 6 2" xfId="3110"/>
    <cellStyle name="Обычный 7" xfId="3111"/>
    <cellStyle name="Обычный 7 2" xfId="3112"/>
    <cellStyle name="Обычный 8" xfId="3113"/>
    <cellStyle name="Обычный 8 2" xfId="3114"/>
    <cellStyle name="Обычный 9" xfId="3115"/>
    <cellStyle name="Обычный_Класификатор" xfId="3116"/>
    <cellStyle name="Открывавшаяся гиперссыл" xfId="3117"/>
    <cellStyle name="Followed Hyperlink" xfId="3118"/>
    <cellStyle name="Плохой" xfId="3119"/>
    <cellStyle name="Пояснение" xfId="3120"/>
    <cellStyle name="Примечание" xfId="3121"/>
    <cellStyle name="Примечание 2" xfId="3122"/>
    <cellStyle name="Percent" xfId="3123"/>
    <cellStyle name="Процентный 2" xfId="3124"/>
    <cellStyle name="Процентный 2 10" xfId="3125"/>
    <cellStyle name="Процентный 2 10 2" xfId="3126"/>
    <cellStyle name="Процентный 2 10 3" xfId="3127"/>
    <cellStyle name="Процентный 2 11" xfId="3128"/>
    <cellStyle name="Процентный 2 11 2" xfId="3129"/>
    <cellStyle name="Процентный 2 11 3" xfId="3130"/>
    <cellStyle name="Процентный 2 12" xfId="3131"/>
    <cellStyle name="Процентный 2 12 2" xfId="3132"/>
    <cellStyle name="Процентный 2 12 3" xfId="3133"/>
    <cellStyle name="Процентный 2 13" xfId="3134"/>
    <cellStyle name="Процентный 2 13 2" xfId="3135"/>
    <cellStyle name="Процентный 2 13 3" xfId="3136"/>
    <cellStyle name="Процентный 2 14" xfId="3137"/>
    <cellStyle name="Процентный 2 15" xfId="3138"/>
    <cellStyle name="Процентный 2 16" xfId="3139"/>
    <cellStyle name="Процентный 2 2" xfId="3140"/>
    <cellStyle name="Процентный 2 2 2" xfId="3141"/>
    <cellStyle name="Процентный 2 2 3" xfId="3142"/>
    <cellStyle name="Процентный 2 3" xfId="3143"/>
    <cellStyle name="Процентный 2 3 2" xfId="3144"/>
    <cellStyle name="Процентный 2 3 3" xfId="3145"/>
    <cellStyle name="Процентный 2 4" xfId="3146"/>
    <cellStyle name="Процентный 2 4 2" xfId="3147"/>
    <cellStyle name="Процентный 2 4 3" xfId="3148"/>
    <cellStyle name="Процентный 2 5" xfId="3149"/>
    <cellStyle name="Процентный 2 5 2" xfId="3150"/>
    <cellStyle name="Процентный 2 5 3" xfId="3151"/>
    <cellStyle name="Процентный 2 6" xfId="3152"/>
    <cellStyle name="Процентный 2 6 2" xfId="3153"/>
    <cellStyle name="Процентный 2 6 3" xfId="3154"/>
    <cellStyle name="Процентный 2 7" xfId="3155"/>
    <cellStyle name="Процентный 2 7 2" xfId="3156"/>
    <cellStyle name="Процентный 2 7 3" xfId="3157"/>
    <cellStyle name="Процентный 2 8" xfId="3158"/>
    <cellStyle name="Процентный 2 8 2" xfId="3159"/>
    <cellStyle name="Процентный 2 8 3" xfId="3160"/>
    <cellStyle name="Процентный 2 9" xfId="3161"/>
    <cellStyle name="Процентный 2 9 2" xfId="3162"/>
    <cellStyle name="Процентный 2 9 3" xfId="3163"/>
    <cellStyle name="Процентный 3" xfId="3164"/>
    <cellStyle name="Процентный 3 2" xfId="3165"/>
    <cellStyle name="Процентный 3 3" xfId="3166"/>
    <cellStyle name="Процентный 4" xfId="3167"/>
    <cellStyle name="Процентный 4 2" xfId="3168"/>
    <cellStyle name="Процентный 5" xfId="3169"/>
    <cellStyle name="Процентный 5 2" xfId="3170"/>
    <cellStyle name="Процентный 6" xfId="3171"/>
    <cellStyle name="Процентный 7" xfId="3172"/>
    <cellStyle name="Связанная ячейка" xfId="3173"/>
    <cellStyle name="Стиль 1" xfId="3174"/>
    <cellStyle name="Стиль 2" xfId="3175"/>
    <cellStyle name="Стиль 3" xfId="3176"/>
    <cellStyle name="Стиль 4" xfId="3177"/>
    <cellStyle name="Стиль 5" xfId="3178"/>
    <cellStyle name="Стиль 6" xfId="3179"/>
    <cellStyle name="Стиль_названий" xfId="3180"/>
    <cellStyle name="Строка нечётная" xfId="3181"/>
    <cellStyle name="Строка чётная" xfId="3182"/>
    <cellStyle name="Текст предупреждения" xfId="3183"/>
    <cellStyle name="Текстовый" xfId="3184"/>
    <cellStyle name="Тысячи [0]" xfId="3185"/>
    <cellStyle name="Тысячи [0] 10" xfId="3186"/>
    <cellStyle name="Тысячи [0] 10 2" xfId="3187"/>
    <cellStyle name="Тысячи [0] 10 3" xfId="3188"/>
    <cellStyle name="Тысячи [0] 11" xfId="3189"/>
    <cellStyle name="Тысячи [0] 11 2" xfId="3190"/>
    <cellStyle name="Тысячи [0] 11 3" xfId="3191"/>
    <cellStyle name="Тысячи [0] 12" xfId="3192"/>
    <cellStyle name="Тысячи [0] 13" xfId="3193"/>
    <cellStyle name="Тысячи [0] 2" xfId="3194"/>
    <cellStyle name="Тысячи [0] 2 2" xfId="3195"/>
    <cellStyle name="Тысячи [0] 2 3" xfId="3196"/>
    <cellStyle name="Тысячи [0] 3" xfId="3197"/>
    <cellStyle name="Тысячи [0] 3 2" xfId="3198"/>
    <cellStyle name="Тысячи [0] 3 3" xfId="3199"/>
    <cellStyle name="Тысячи [0] 4" xfId="3200"/>
    <cellStyle name="Тысячи [0] 4 2" xfId="3201"/>
    <cellStyle name="Тысячи [0] 4 3" xfId="3202"/>
    <cellStyle name="Тысячи [0] 5" xfId="3203"/>
    <cellStyle name="Тысячи [0] 5 2" xfId="3204"/>
    <cellStyle name="Тысячи [0] 5 3" xfId="3205"/>
    <cellStyle name="Тысячи [0] 6" xfId="3206"/>
    <cellStyle name="Тысячи [0] 6 2" xfId="3207"/>
    <cellStyle name="Тысячи [0] 6 3" xfId="3208"/>
    <cellStyle name="Тысячи [0] 7" xfId="3209"/>
    <cellStyle name="Тысячи [0] 7 2" xfId="3210"/>
    <cellStyle name="Тысячи [0] 7 3" xfId="3211"/>
    <cellStyle name="Тысячи [0] 8" xfId="3212"/>
    <cellStyle name="Тысячи [0] 8 2" xfId="3213"/>
    <cellStyle name="Тысячи [0] 8 3" xfId="3214"/>
    <cellStyle name="Тысячи [0] 9" xfId="3215"/>
    <cellStyle name="Тысячи [0] 9 2" xfId="3216"/>
    <cellStyle name="Тысячи [0] 9 3" xfId="3217"/>
    <cellStyle name="Тысячи [0]_010SN05" xfId="3218"/>
    <cellStyle name="Тысячи_010SN05" xfId="3219"/>
    <cellStyle name="Comma" xfId="3220"/>
    <cellStyle name="Comma [0]" xfId="3221"/>
    <cellStyle name="Финансовый [0] 3" xfId="3222"/>
    <cellStyle name="Финансовый [0] 3 2" xfId="3223"/>
    <cellStyle name="Финансовый 10" xfId="3224"/>
    <cellStyle name="Финансовый 11" xfId="3225"/>
    <cellStyle name="Финансовый 12" xfId="3226"/>
    <cellStyle name="Финансовый 13" xfId="3227"/>
    <cellStyle name="Финансовый 14" xfId="3228"/>
    <cellStyle name="Финансовый 15" xfId="3229"/>
    <cellStyle name="Финансовый 16" xfId="3230"/>
    <cellStyle name="Финансовый 17" xfId="3231"/>
    <cellStyle name="Финансовый 18" xfId="3232"/>
    <cellStyle name="Финансовый 19" xfId="3233"/>
    <cellStyle name="Финансовый 2" xfId="3234"/>
    <cellStyle name="Финансовый 2 2" xfId="3235"/>
    <cellStyle name="Финансовый 2 2 2" xfId="3236"/>
    <cellStyle name="Финансовый 2 3" xfId="3237"/>
    <cellStyle name="Финансовый 2 4" xfId="3238"/>
    <cellStyle name="Финансовый 2 5" xfId="3239"/>
    <cellStyle name="Финансовый 2 6" xfId="3240"/>
    <cellStyle name="Финансовый 20" xfId="3241"/>
    <cellStyle name="Финансовый 21" xfId="3242"/>
    <cellStyle name="Финансовый 22" xfId="3243"/>
    <cellStyle name="Финансовый 23" xfId="3244"/>
    <cellStyle name="Финансовый 24" xfId="3245"/>
    <cellStyle name="Финансовый 25" xfId="3246"/>
    <cellStyle name="Финансовый 26" xfId="3247"/>
    <cellStyle name="Финансовый 27" xfId="3248"/>
    <cellStyle name="Финансовый 28" xfId="3249"/>
    <cellStyle name="Финансовый 29" xfId="3250"/>
    <cellStyle name="Финансовый 3" xfId="3251"/>
    <cellStyle name="Финансовый 3 2" xfId="3252"/>
    <cellStyle name="Финансовый 30" xfId="3253"/>
    <cellStyle name="Финансовый 31" xfId="3254"/>
    <cellStyle name="Финансовый 32" xfId="3255"/>
    <cellStyle name="Финансовый 33" xfId="3256"/>
    <cellStyle name="Финансовый 34" xfId="3257"/>
    <cellStyle name="Финансовый 35" xfId="3258"/>
    <cellStyle name="Финансовый 36" xfId="3259"/>
    <cellStyle name="Финансовый 37" xfId="3260"/>
    <cellStyle name="Финансовый 38" xfId="3261"/>
    <cellStyle name="Финансовый 39" xfId="3262"/>
    <cellStyle name="Финансовый 4" xfId="3263"/>
    <cellStyle name="Финансовый 4 2" xfId="3264"/>
    <cellStyle name="Финансовый 4 2 2" xfId="3265"/>
    <cellStyle name="Финансовый 4 2 3" xfId="3266"/>
    <cellStyle name="Финансовый 40" xfId="3267"/>
    <cellStyle name="Финансовый 41" xfId="3268"/>
    <cellStyle name="Финансовый 42" xfId="3269"/>
    <cellStyle name="Финансовый 43" xfId="3270"/>
    <cellStyle name="Финансовый 44" xfId="3271"/>
    <cellStyle name="Финансовый 45" xfId="3272"/>
    <cellStyle name="Финансовый 46" xfId="3273"/>
    <cellStyle name="Финансовый 47" xfId="3274"/>
    <cellStyle name="Финансовый 48" xfId="3275"/>
    <cellStyle name="Финансовый 5" xfId="3276"/>
    <cellStyle name="Финансовый 5 2" xfId="3277"/>
    <cellStyle name="Финансовый 5 3" xfId="3278"/>
    <cellStyle name="Финансовый 6" xfId="3279"/>
    <cellStyle name="Финансовый 6 2" xfId="3280"/>
    <cellStyle name="Финансовый 7" xfId="3281"/>
    <cellStyle name="Финансовый 7 2" xfId="3282"/>
    <cellStyle name="Финансовый 8" xfId="3283"/>
    <cellStyle name="Финансовый 9" xfId="3284"/>
    <cellStyle name="Хороший" xfId="3285"/>
    <cellStyle name="Цена" xfId="3286"/>
    <cellStyle name="Цена 2" xfId="3287"/>
    <cellStyle name="Цена 3" xfId="3288"/>
    <cellStyle name="Числовой" xfId="3289"/>
    <cellStyle name="Числовой 2" xfId="3290"/>
    <cellStyle name="Числовой 3" xfId="3291"/>
    <cellStyle name="Џђћ–…ќ’ќ›‰" xfId="3292"/>
    <cellStyle name="Џђћ–…ќ’ќ›‰ 2" xfId="3293"/>
    <cellStyle name="Џђћ–…ќ’ќ›‰ 3" xfId="3294"/>
    <cellStyle name="Џђћ–…ќ’ќ›‰ 4" xfId="3295"/>
    <cellStyle name="Џђћ–…ќ’ќ›‰_Разделение на АА и КК_Не консол отчетность  12 мес 2011_изм" xfId="3296"/>
    <cellStyle name="千位分隔 5" xfId="3297"/>
    <cellStyle name="千位分隔_CostEstimationForThirdInspectionPartyVer1" xfId="3298"/>
    <cellStyle name="好" xfId="3299"/>
    <cellStyle name="差" xfId="3300"/>
    <cellStyle name="常规 10" xfId="3301"/>
    <cellStyle name="常规 2" xfId="3302"/>
    <cellStyle name="常规 2 2" xfId="3303"/>
    <cellStyle name="常规 2 3" xfId="3304"/>
    <cellStyle name="常规 2 4" xfId="3305"/>
    <cellStyle name="常规 2 5" xfId="3306"/>
    <cellStyle name="常规 2 6" xfId="3307"/>
    <cellStyle name="常规 2_111" xfId="3308"/>
    <cellStyle name="常规 3" xfId="3309"/>
    <cellStyle name="常规 3 2" xfId="3310"/>
    <cellStyle name="常规 3 3" xfId="3311"/>
    <cellStyle name="常规 4 2" xfId="3312"/>
    <cellStyle name="常规 5 2" xfId="3313"/>
    <cellStyle name="常规 6" xfId="3314"/>
    <cellStyle name="常规 6 2" xfId="3315"/>
    <cellStyle name="常规 7" xfId="3316"/>
    <cellStyle name="常规 7 2" xfId="3317"/>
    <cellStyle name="常规 8 2" xfId="3318"/>
    <cellStyle name="常规 9" xfId="3319"/>
    <cellStyle name="常规 9 2" xfId="3320"/>
    <cellStyle name="常规_1A报价（20080314）" xfId="3321"/>
    <cellStyle name="强调文字颜色 1" xfId="3322"/>
    <cellStyle name="强调文字颜色 2" xfId="3323"/>
    <cellStyle name="强调文字颜色 3" xfId="3324"/>
    <cellStyle name="强调文字颜色 4" xfId="3325"/>
    <cellStyle name="强调文字颜色 5" xfId="3326"/>
    <cellStyle name="强调文字颜色 6" xfId="3327"/>
    <cellStyle name="标题" xfId="3328"/>
    <cellStyle name="标题 1" xfId="3329"/>
    <cellStyle name="标题 2" xfId="3330"/>
    <cellStyle name="标题 3" xfId="3331"/>
    <cellStyle name="标题 4" xfId="3332"/>
    <cellStyle name="样式 1" xfId="3333"/>
    <cellStyle name="检查单元格" xfId="3334"/>
    <cellStyle name="汇总" xfId="3335"/>
    <cellStyle name="注释" xfId="3336"/>
    <cellStyle name="解释性文本" xfId="3337"/>
    <cellStyle name="警告文本" xfId="3338"/>
    <cellStyle name="计算" xfId="3339"/>
    <cellStyle name="输入" xfId="3340"/>
    <cellStyle name="输出" xfId="3341"/>
    <cellStyle name="适中" xfId="3342"/>
    <cellStyle name="链接单元格" xfId="33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BEKMA~1\AppData\Local\Temp\notes95E17C\&#1048;&#1089;&#1087;&#1086;&#1083;&#1085;&#1077;&#1085;&#1080;&#1077;%20&#1058;&#1057;%20&#1079;&#1072;%202015%20&#1075;&#1086;&#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BEKMA~1\AppData\Local\Temp\notes95E17C\&#1048;&#1089;&#1087;&#1086;&#1083;&#1085;&#1077;&#1085;&#1080;&#1077;%20&#1058;&#1057;%20&#1079;&#1072;%202016%20&#107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ТС вн.рынок"/>
      <sheetName val="ТС (для Берлибаева)"/>
      <sheetName val="ТС (для КРЕМ)"/>
      <sheetName val="СВОД СС"/>
      <sheetName val="800"/>
      <sheetName val="720"/>
      <sheetName val="Расш СиМ"/>
      <sheetName val="Расш ГСМ"/>
      <sheetName val="Расш элэнергия"/>
      <sheetName val="АВР по энергии"/>
      <sheetName val="элэнергия"/>
      <sheetName val="Зарплата"/>
      <sheetName val="отпускные"/>
      <sheetName val="зплата"/>
      <sheetName val="Лист3"/>
      <sheetName val="Зарплата водителей"/>
      <sheetName val="амортизация"/>
      <sheetName val="НМА"/>
      <sheetName val="капремонт"/>
      <sheetName val="вневедомст"/>
      <sheetName val="пожарная"/>
      <sheetName val="авиауслуги"/>
      <sheetName val="ЭиТО"/>
      <sheetName val="метрология"/>
      <sheetName val="ТО ВЛ"/>
      <sheetName val="ТОО ячеек"/>
      <sheetName val="Обслуж СС"/>
      <sheetName val="налог на имущ"/>
      <sheetName val="налог на землю"/>
      <sheetName val="загряз ОС"/>
      <sheetName val="радиочастоты"/>
      <sheetName val="мониторинг"/>
      <sheetName val="пожарн сингнал"/>
      <sheetName val="Трансп"/>
      <sheetName val="ТО ТР оргтехники и ПО"/>
      <sheetName val="ТО оргтех"/>
      <sheetName val="ТО ТР узлов учета"/>
      <sheetName val="телеф.связь"/>
      <sheetName val="интернет"/>
      <sheetName val="спутник связь"/>
      <sheetName val="прожив вахт"/>
      <sheetName val="ГПО работодат"/>
      <sheetName val="ГПО транспорта"/>
      <sheetName val="подготовка"/>
      <sheetName val="Объемы"/>
      <sheetName val="Объемы (2)"/>
    </sheetNames>
    <sheetDataSet>
      <sheetData sheetId="1">
        <row r="11">
          <cell r="G11">
            <v>1822.9945428571432</v>
          </cell>
          <cell r="H11">
            <v>1838.52852</v>
          </cell>
        </row>
        <row r="12">
          <cell r="G12">
            <v>7404530.004589601</v>
          </cell>
          <cell r="H12">
            <v>7445325.404817775</v>
          </cell>
        </row>
        <row r="13">
          <cell r="G13">
            <v>33298.84070066915</v>
          </cell>
          <cell r="H13">
            <v>34143.00926968089</v>
          </cell>
        </row>
        <row r="16">
          <cell r="G16">
            <v>111781.3833868698</v>
          </cell>
          <cell r="H16">
            <v>111642.08873</v>
          </cell>
        </row>
        <row r="17">
          <cell r="G17">
            <v>11066.35695530011</v>
          </cell>
          <cell r="H17">
            <v>11203.695510400003</v>
          </cell>
        </row>
        <row r="18">
          <cell r="G18">
            <v>3637632.3042011023</v>
          </cell>
          <cell r="H18">
            <v>3652597.5634331005</v>
          </cell>
        </row>
        <row r="21">
          <cell r="G21">
            <v>77463.44</v>
          </cell>
          <cell r="H21">
            <v>77628.01036401084</v>
          </cell>
        </row>
        <row r="24">
          <cell r="G24">
            <v>291679.21184</v>
          </cell>
          <cell r="H24">
            <v>292123.0272239999</v>
          </cell>
        </row>
        <row r="27">
          <cell r="G27">
            <v>74899.99999999999</v>
          </cell>
          <cell r="H27">
            <v>78000</v>
          </cell>
        </row>
        <row r="28">
          <cell r="G28">
            <v>1815662.375</v>
          </cell>
          <cell r="H28">
            <v>1835273.6725575004</v>
          </cell>
        </row>
        <row r="29">
          <cell r="G29">
            <v>3847.1088571428572</v>
          </cell>
          <cell r="H29">
            <v>3902.5061064</v>
          </cell>
        </row>
        <row r="31">
          <cell r="G31">
            <v>20900.441314285716</v>
          </cell>
          <cell r="H31">
            <v>20855.213914</v>
          </cell>
        </row>
        <row r="32">
          <cell r="G32">
            <v>79890</v>
          </cell>
          <cell r="H32">
            <v>79889.99987999997</v>
          </cell>
        </row>
        <row r="33">
          <cell r="G33">
            <v>1148710.6955234362</v>
          </cell>
          <cell r="H33">
            <v>1149126.9832331003</v>
          </cell>
        </row>
        <row r="34">
          <cell r="G34">
            <v>4239.999999999999</v>
          </cell>
          <cell r="H34">
            <v>4278.786</v>
          </cell>
        </row>
        <row r="35">
          <cell r="G35">
            <v>33420.97019285714</v>
          </cell>
          <cell r="H35">
            <v>33438.36024909999</v>
          </cell>
        </row>
        <row r="36">
          <cell r="G36">
            <v>1887.6983999999998</v>
          </cell>
          <cell r="H36">
            <v>1927.7</v>
          </cell>
        </row>
        <row r="37">
          <cell r="G37">
            <v>11168</v>
          </cell>
        </row>
        <row r="38">
          <cell r="G38">
            <v>20532.8</v>
          </cell>
          <cell r="H38">
            <v>21047.641667999997</v>
          </cell>
        </row>
        <row r="39">
          <cell r="G39">
            <v>19180.1376</v>
          </cell>
          <cell r="H39">
            <v>19748.69365302857</v>
          </cell>
        </row>
        <row r="40">
          <cell r="G40">
            <v>993.5714285714287</v>
          </cell>
          <cell r="H40">
            <v>1001.5275977</v>
          </cell>
        </row>
        <row r="41">
          <cell r="G41">
            <v>1987.29392</v>
          </cell>
          <cell r="H41">
            <v>1991.076659</v>
          </cell>
        </row>
        <row r="42">
          <cell r="G42">
            <v>1232.4685714285715</v>
          </cell>
          <cell r="H42">
            <v>1238.5063656000002</v>
          </cell>
        </row>
        <row r="47">
          <cell r="G47">
            <v>211340.28840383294</v>
          </cell>
          <cell r="H47">
            <v>211593.41757501435</v>
          </cell>
        </row>
        <row r="48">
          <cell r="G48">
            <v>2920615.0377632827</v>
          </cell>
          <cell r="H48">
            <v>2922898.7813446606</v>
          </cell>
        </row>
        <row r="49">
          <cell r="G49">
            <v>2076.8265285183384</v>
          </cell>
          <cell r="H49">
            <v>2126.746363340501</v>
          </cell>
        </row>
        <row r="50">
          <cell r="G50">
            <v>28156.57675262809</v>
          </cell>
          <cell r="H50">
            <v>28183.112379103495</v>
          </cell>
        </row>
        <row r="53">
          <cell r="G53">
            <v>1406.2935264385087</v>
          </cell>
          <cell r="H53">
            <v>1406.2935264385087</v>
          </cell>
        </row>
        <row r="54">
          <cell r="G54">
            <v>1712.5832014443458</v>
          </cell>
          <cell r="H54">
            <v>1718.6341781</v>
          </cell>
        </row>
        <row r="55">
          <cell r="G55">
            <v>25143.5004915931</v>
          </cell>
          <cell r="H55">
            <v>25253.452858982964</v>
          </cell>
        </row>
        <row r="56">
          <cell r="G56">
            <v>3063.4464282034564</v>
          </cell>
          <cell r="H56">
            <v>3093.4631240039316</v>
          </cell>
        </row>
        <row r="57">
          <cell r="G57">
            <v>26252.639027328856</v>
          </cell>
          <cell r="H57">
            <v>26331.27121546128</v>
          </cell>
        </row>
        <row r="60">
          <cell r="G60">
            <v>3823.3419972245024</v>
          </cell>
          <cell r="H60">
            <v>3857.856977207961</v>
          </cell>
        </row>
        <row r="61">
          <cell r="G61">
            <v>922.9633210460021</v>
          </cell>
          <cell r="H61">
            <v>934.4581194326952</v>
          </cell>
        </row>
        <row r="62">
          <cell r="G62">
            <v>290.6827836369339</v>
          </cell>
          <cell r="H62">
            <v>291.235</v>
          </cell>
        </row>
        <row r="63">
          <cell r="G63">
            <v>2129.2330060950553</v>
          </cell>
          <cell r="H63">
            <v>2135.398934989023</v>
          </cell>
        </row>
        <row r="64">
          <cell r="G64">
            <v>2328.884567029553</v>
          </cell>
          <cell r="H64">
            <v>2371.290473432371</v>
          </cell>
        </row>
        <row r="65">
          <cell r="G65">
            <v>524.0504596419698</v>
          </cell>
          <cell r="H65">
            <v>543.0268490892261</v>
          </cell>
        </row>
        <row r="66">
          <cell r="G66">
            <v>583.7767987923414</v>
          </cell>
          <cell r="H66">
            <v>588.484980515826</v>
          </cell>
        </row>
        <row r="67">
          <cell r="G67">
            <v>4884.440199733689</v>
          </cell>
          <cell r="H67">
            <v>4886.679299817874</v>
          </cell>
        </row>
        <row r="68">
          <cell r="G68">
            <v>107350.85930798315</v>
          </cell>
          <cell r="H68">
            <v>108955.030428</v>
          </cell>
        </row>
        <row r="69">
          <cell r="G69">
            <v>2477701.9624101324</v>
          </cell>
          <cell r="H69">
            <v>2477701.9624101315</v>
          </cell>
        </row>
        <row r="70">
          <cell r="G70">
            <v>10325145.042352885</v>
          </cell>
          <cell r="H70">
            <v>10368224.186154542</v>
          </cell>
        </row>
        <row r="71">
          <cell r="G71">
            <v>9328699.277647115</v>
          </cell>
          <cell r="H71">
            <v>3682699.413475858</v>
          </cell>
        </row>
        <row r="72">
          <cell r="G72">
            <v>19653844.32</v>
          </cell>
          <cell r="H72">
            <v>14050923.5996304</v>
          </cell>
        </row>
        <row r="73">
          <cell r="G73">
            <v>5072</v>
          </cell>
          <cell r="H73">
            <v>4089.607</v>
          </cell>
        </row>
        <row r="75">
          <cell r="G75">
            <v>4020</v>
          </cell>
          <cell r="H75">
            <v>3074.3551521990003</v>
          </cell>
        </row>
        <row r="76">
          <cell r="G76">
            <v>9328699.277647115</v>
          </cell>
          <cell r="H76">
            <v>3682699.413467966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ул "/>
      <sheetName val="Приложение 2"/>
      <sheetName val="база распред"/>
      <sheetName val="Свод СС"/>
      <sheetName val="800 счет"/>
      <sheetName val="Свод РП"/>
      <sheetName val="1.1 СиМ"/>
      <sheetName val="1.2 ГСМ"/>
      <sheetName val="1.3 Энергия"/>
      <sheetName val="2.1.1 Зарплата"/>
      <sheetName val="2.1.2 премия"/>
      <sheetName val="2.1.3 Компенсация"/>
      <sheetName val="зарплата водителей ПП"/>
      <sheetName val="2.2 Соцналог"/>
      <sheetName val="3. Аморт ОС"/>
      <sheetName val="Амортизация ОС бух"/>
      <sheetName val="Амортизация НМА бух"/>
      <sheetName val="3. Аморт НМА"/>
      <sheetName val="4.1 Капремонт"/>
      <sheetName val="4.1 ТР системы охраны нп"/>
      <sheetName val="5.1 Вневедомств"/>
      <sheetName val="5.1 Пожарная"/>
      <sheetName val="5.2.1 Авиауслуги"/>
      <sheetName val="5.2.2 ЭиТО"/>
      <sheetName val="5.2.3 Метрология"/>
      <sheetName val="5.2.5 ТО ВЛ"/>
      <sheetName val="5.2.5 ТО ячеек"/>
      <sheetName val="5.2.6 Обслуживание СС"/>
      <sheetName val="5.2.7 Налог на имущество"/>
      <sheetName val="5.2.7 Плата за землю"/>
      <sheetName val="5.2.7 Загрязнение ОС"/>
      <sheetName val="5.2.7 РЧС"/>
      <sheetName val="5.2.8 Мониторинг и ООС "/>
      <sheetName val="5.2.9 ТО ТР охр-пожар"/>
      <sheetName val="5.2.9 ТО систем видеонабл"/>
      <sheetName val="5.2.10 ТО ТР автотранспорта"/>
      <sheetName val="5.2.11 ТО ТР климат контроля"/>
      <sheetName val="5.2.12 ТО ТР узлов учета нефти"/>
      <sheetName val="5.2.13 Услуги связи"/>
      <sheetName val="5.2.14 Проживание и питание"/>
      <sheetName val="5.2.15 Страхование"/>
      <sheetName val="5.2.16 Подготовка и повыш"/>
      <sheetName val="объемы"/>
      <sheetName val="Лист1"/>
      <sheetName val="доходы"/>
      <sheetName val="6.1 Зарплата АУП"/>
      <sheetName val="6.2 Соцналог"/>
      <sheetName val="6.3 Услуги банка"/>
      <sheetName val="6.4 Амортизация ОС"/>
      <sheetName val="6.4 Амортизация НМА"/>
      <sheetName val="6.5.1 ГСМ"/>
      <sheetName val="6.5.2 ТО ТР транспорта "/>
      <sheetName val="6.6 командировочные"/>
      <sheetName val="6.7 услуги связи "/>
      <sheetName val="6.8 Налоги"/>
      <sheetName val="6.9 Другие"/>
      <sheetName val="6.9.4 Консульт"/>
      <sheetName val="6.9.5 ТО ПО "/>
      <sheetName val="6.9.5 ТО оргтехники"/>
      <sheetName val="6.9.6 Страхование"/>
      <sheetName val="6.9.7 Куръерские"/>
      <sheetName val="6.9.8 Содержание адм зд"/>
      <sheetName val="6.9.9 Расходы по орг. финан"/>
      <sheetName val="График ING 12.02.16_Осн долгING"/>
      <sheetName val="7. Вознагражд"/>
    </sheetNames>
    <sheetDataSet>
      <sheetData sheetId="1">
        <row r="26">
          <cell r="G26">
            <v>1950.5</v>
          </cell>
          <cell r="H26">
            <v>7302.177050641465</v>
          </cell>
        </row>
        <row r="27">
          <cell r="G27">
            <v>1306</v>
          </cell>
          <cell r="H27">
            <v>1424.4316362362304</v>
          </cell>
        </row>
        <row r="28">
          <cell r="G28">
            <v>81885</v>
          </cell>
          <cell r="H28">
            <v>33939.02288493258</v>
          </cell>
        </row>
        <row r="31">
          <cell r="G31">
            <v>112793.4</v>
          </cell>
          <cell r="H31">
            <v>110562.03513431094</v>
          </cell>
        </row>
        <row r="32">
          <cell r="G32">
            <v>11166</v>
          </cell>
          <cell r="H32">
            <v>10945.191988803886</v>
          </cell>
        </row>
        <row r="33">
          <cell r="G33">
            <v>4499334</v>
          </cell>
          <cell r="H33">
            <v>4459597.499438803</v>
          </cell>
        </row>
        <row r="36">
          <cell r="G36">
            <v>78164</v>
          </cell>
          <cell r="H36">
            <v>81836.46689350436</v>
          </cell>
        </row>
        <row r="39">
          <cell r="G39">
            <v>291679.2</v>
          </cell>
          <cell r="H39">
            <v>362248.3683622068</v>
          </cell>
        </row>
        <row r="42">
          <cell r="G42">
            <v>75578.3</v>
          </cell>
          <cell r="H42">
            <v>99134.82124388669</v>
          </cell>
        </row>
        <row r="43">
          <cell r="G43">
            <v>1832086</v>
          </cell>
          <cell r="H43">
            <v>2252853.4506493798</v>
          </cell>
        </row>
        <row r="44">
          <cell r="G44">
            <v>3882</v>
          </cell>
          <cell r="H44">
            <v>6677.964527468576</v>
          </cell>
        </row>
        <row r="45">
          <cell r="G45">
            <v>0</v>
          </cell>
          <cell r="H45">
            <v>0</v>
          </cell>
        </row>
        <row r="46">
          <cell r="G46">
            <v>21089</v>
          </cell>
          <cell r="H46">
            <v>21006.83807450373</v>
          </cell>
        </row>
        <row r="47">
          <cell r="G47">
            <v>80613</v>
          </cell>
          <cell r="H47">
            <v>113401.74482956772</v>
          </cell>
        </row>
        <row r="48">
          <cell r="G48">
            <v>1241796</v>
          </cell>
          <cell r="H48">
            <v>1210613.2230437081</v>
          </cell>
        </row>
        <row r="49">
          <cell r="G49">
            <v>4278</v>
          </cell>
          <cell r="H49">
            <v>6841.993355913119</v>
          </cell>
        </row>
        <row r="50">
          <cell r="G50">
            <v>33723</v>
          </cell>
          <cell r="H50">
            <v>39946.33853246129</v>
          </cell>
        </row>
        <row r="51">
          <cell r="G51">
            <v>1905</v>
          </cell>
          <cell r="H51">
            <v>7733.314550030307</v>
          </cell>
        </row>
        <row r="52">
          <cell r="G52">
            <v>11269</v>
          </cell>
          <cell r="H52">
            <v>13269.008141801205</v>
          </cell>
        </row>
        <row r="53">
          <cell r="G53">
            <v>20719</v>
          </cell>
          <cell r="H53">
            <v>33917.042281526716</v>
          </cell>
        </row>
        <row r="54">
          <cell r="G54">
            <v>19353.5</v>
          </cell>
          <cell r="H54">
            <v>26189.95123316338</v>
          </cell>
        </row>
        <row r="55">
          <cell r="G55">
            <v>1002.5</v>
          </cell>
          <cell r="H55">
            <v>2814.0760156144756</v>
          </cell>
        </row>
        <row r="56">
          <cell r="G56">
            <v>2004.5</v>
          </cell>
          <cell r="H56">
            <v>2776.046896707313</v>
          </cell>
        </row>
        <row r="57">
          <cell r="G57">
            <v>1243.5</v>
          </cell>
          <cell r="H57">
            <v>1358.3122105633943</v>
          </cell>
        </row>
        <row r="62">
          <cell r="G62">
            <v>213252.04</v>
          </cell>
          <cell r="H62">
            <v>240452.88995161856</v>
          </cell>
        </row>
        <row r="63">
          <cell r="G63">
            <v>21112</v>
          </cell>
          <cell r="H63">
            <v>23804.836105210237</v>
          </cell>
        </row>
        <row r="64">
          <cell r="G64">
            <v>2096</v>
          </cell>
          <cell r="H64">
            <v>1949.91861940828</v>
          </cell>
        </row>
        <row r="65">
          <cell r="G65">
            <v>22632</v>
          </cell>
          <cell r="H65">
            <v>24250.23952537982</v>
          </cell>
        </row>
        <row r="68">
          <cell r="G68">
            <v>1419.2</v>
          </cell>
          <cell r="H68">
            <v>1505.670716589503</v>
          </cell>
        </row>
        <row r="69">
          <cell r="G69">
            <v>1728</v>
          </cell>
          <cell r="H69">
            <v>3445.5907909302005</v>
          </cell>
        </row>
        <row r="70">
          <cell r="G70">
            <v>25371</v>
          </cell>
          <cell r="H70">
            <v>32011.803033468797</v>
          </cell>
        </row>
        <row r="71">
          <cell r="G71">
            <v>3091</v>
          </cell>
          <cell r="H71">
            <v>4042.091228809979</v>
          </cell>
        </row>
        <row r="72">
          <cell r="G72">
            <v>28344</v>
          </cell>
          <cell r="H72">
            <v>29617.092862346315</v>
          </cell>
        </row>
        <row r="75">
          <cell r="G75">
            <v>3858</v>
          </cell>
          <cell r="H75">
            <v>6449.105868984271</v>
          </cell>
        </row>
        <row r="76">
          <cell r="G76">
            <v>931</v>
          </cell>
          <cell r="H76">
            <v>1438.2071635589878</v>
          </cell>
        </row>
        <row r="77">
          <cell r="G77">
            <v>311</v>
          </cell>
          <cell r="H77">
            <v>486.8387155973168</v>
          </cell>
        </row>
        <row r="78">
          <cell r="G78">
            <v>2148</v>
          </cell>
          <cell r="H78">
            <v>3650.956880052786</v>
          </cell>
        </row>
        <row r="79">
          <cell r="G79">
            <v>2350</v>
          </cell>
          <cell r="H79">
            <v>3787.7265675068684</v>
          </cell>
        </row>
        <row r="80">
          <cell r="G80">
            <v>529</v>
          </cell>
          <cell r="H80">
            <v>747.8236058553746</v>
          </cell>
        </row>
        <row r="81">
          <cell r="G81">
            <v>589</v>
          </cell>
          <cell r="H81">
            <v>427.3797549882698</v>
          </cell>
        </row>
        <row r="82">
          <cell r="G82">
            <v>4929</v>
          </cell>
          <cell r="H82">
            <v>8151.616014489908</v>
          </cell>
        </row>
        <row r="83">
          <cell r="G83">
            <v>114835</v>
          </cell>
          <cell r="H83">
            <v>313507.3899602404</v>
          </cell>
        </row>
        <row r="84">
          <cell r="G84">
            <v>1961975</v>
          </cell>
          <cell r="H84">
            <v>6967976.703477599</v>
          </cell>
        </row>
        <row r="88">
          <cell r="G88">
            <v>5384</v>
          </cell>
          <cell r="H88">
            <v>4032.4970000000003</v>
          </cell>
        </row>
        <row r="90">
          <cell r="G90">
            <v>4054.8007</v>
          </cell>
          <cell r="H90">
            <v>3044.7658538600003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Z125"/>
  <sheetViews>
    <sheetView tabSelected="1" zoomScaleSheetLayoutView="85" zoomScalePageLayoutView="0" workbookViewId="0" topLeftCell="A1">
      <selection activeCell="A43" sqref="A43:H43"/>
    </sheetView>
  </sheetViews>
  <sheetFormatPr defaultColWidth="9.140625" defaultRowHeight="15" outlineLevelRow="1"/>
  <cols>
    <col min="1" max="1" width="9.140625" style="48" customWidth="1"/>
    <col min="2" max="2" width="32.57421875" style="48" customWidth="1"/>
    <col min="3" max="3" width="20.7109375" style="48" customWidth="1"/>
    <col min="4" max="5" width="20.28125" style="48" customWidth="1"/>
    <col min="6" max="6" width="15.57421875" style="48" customWidth="1"/>
    <col min="7" max="7" width="16.8515625" style="48" customWidth="1"/>
    <col min="8" max="8" width="10.28125" style="48" customWidth="1"/>
    <col min="9" max="9" width="17.28125" style="48" customWidth="1"/>
    <col min="10" max="10" width="9.140625" style="48" customWidth="1"/>
    <col min="11" max="11" width="14.7109375" style="48" customWidth="1"/>
    <col min="12" max="12" width="16.421875" style="48" customWidth="1"/>
    <col min="13" max="24" width="9.140625" style="48" customWidth="1"/>
    <col min="25" max="25" width="14.00390625" style="48" customWidth="1"/>
    <col min="26" max="26" width="12.421875" style="48" customWidth="1"/>
    <col min="27" max="16384" width="9.140625" style="48" customWidth="1"/>
  </cols>
  <sheetData>
    <row r="1" ht="15.75" outlineLevel="1"/>
    <row r="2" spans="1:8" ht="45" customHeight="1" outlineLevel="1">
      <c r="A2" s="77" t="s">
        <v>0</v>
      </c>
      <c r="B2" s="77"/>
      <c r="C2" s="77"/>
      <c r="D2" s="77"/>
      <c r="E2" s="77"/>
      <c r="F2" s="77"/>
      <c r="G2" s="77"/>
      <c r="H2" s="77"/>
    </row>
    <row r="3" spans="1:17" ht="78" customHeight="1" outlineLevel="1">
      <c r="A3" s="76" t="s">
        <v>362</v>
      </c>
      <c r="B3" s="76"/>
      <c r="C3" s="76"/>
      <c r="D3" s="76"/>
      <c r="E3" s="76"/>
      <c r="F3" s="76"/>
      <c r="G3" s="76"/>
      <c r="H3" s="76"/>
      <c r="I3" s="42"/>
      <c r="J3" s="42"/>
      <c r="K3" s="42"/>
      <c r="L3" s="42"/>
      <c r="M3" s="42"/>
      <c r="N3" s="42"/>
      <c r="O3" s="42"/>
      <c r="P3" s="42"/>
      <c r="Q3" s="42"/>
    </row>
    <row r="4" spans="1:17" ht="11.25" customHeight="1" outlineLevel="1">
      <c r="A4" s="40"/>
      <c r="B4" s="40"/>
      <c r="C4" s="40"/>
      <c r="D4" s="40"/>
      <c r="E4" s="40"/>
      <c r="F4" s="40"/>
      <c r="G4" s="40"/>
      <c r="H4" s="40"/>
      <c r="I4" s="40"/>
      <c r="J4" s="40"/>
      <c r="K4" s="40"/>
      <c r="L4" s="40"/>
      <c r="M4" s="40"/>
      <c r="N4" s="40"/>
      <c r="O4" s="40"/>
      <c r="P4" s="40"/>
      <c r="Q4" s="40"/>
    </row>
    <row r="5" spans="1:8" ht="37.5" customHeight="1" outlineLevel="1">
      <c r="A5" s="77" t="s">
        <v>137</v>
      </c>
      <c r="B5" s="77"/>
      <c r="C5" s="77"/>
      <c r="D5" s="77"/>
      <c r="E5" s="77"/>
      <c r="F5" s="77"/>
      <c r="G5" s="77"/>
      <c r="H5" s="77"/>
    </row>
    <row r="6" ht="15.75" outlineLevel="1"/>
    <row r="7" spans="1:26" ht="46.5" customHeight="1" outlineLevel="1">
      <c r="A7" s="44" t="s">
        <v>11</v>
      </c>
      <c r="B7" s="45" t="s">
        <v>363</v>
      </c>
      <c r="C7" s="44" t="s">
        <v>13</v>
      </c>
      <c r="D7" s="44" t="s">
        <v>143</v>
      </c>
      <c r="E7" s="44" t="s">
        <v>146</v>
      </c>
      <c r="F7" s="44" t="s">
        <v>16</v>
      </c>
      <c r="G7" s="49"/>
      <c r="H7" s="49"/>
      <c r="I7" s="49"/>
      <c r="J7" s="49"/>
      <c r="K7" s="49"/>
      <c r="L7" s="49"/>
      <c r="M7" s="49"/>
      <c r="N7" s="49"/>
      <c r="O7" s="49"/>
      <c r="P7" s="49"/>
      <c r="Q7" s="49"/>
      <c r="R7" s="49"/>
      <c r="S7" s="49"/>
      <c r="T7" s="49"/>
      <c r="U7" s="49"/>
      <c r="V7" s="49"/>
      <c r="W7" s="49"/>
      <c r="X7" s="49"/>
      <c r="Y7" s="49"/>
      <c r="Z7" s="49"/>
    </row>
    <row r="8" spans="1:26" ht="27" customHeight="1" outlineLevel="1">
      <c r="A8" s="50">
        <v>1</v>
      </c>
      <c r="B8" s="41" t="s">
        <v>139</v>
      </c>
      <c r="C8" s="37" t="s">
        <v>142</v>
      </c>
      <c r="D8" s="43">
        <v>354024</v>
      </c>
      <c r="E8" s="37">
        <v>0</v>
      </c>
      <c r="F8" s="38">
        <f>E8/D8-100%</f>
        <v>-1</v>
      </c>
      <c r="G8" s="49"/>
      <c r="H8" s="49"/>
      <c r="I8" s="49"/>
      <c r="J8" s="49"/>
      <c r="K8" s="49"/>
      <c r="L8" s="49"/>
      <c r="M8" s="49"/>
      <c r="N8" s="49"/>
      <c r="O8" s="49"/>
      <c r="P8" s="49"/>
      <c r="Q8" s="49"/>
      <c r="R8" s="49"/>
      <c r="S8" s="49"/>
      <c r="T8" s="49"/>
      <c r="U8" s="49"/>
      <c r="V8" s="49"/>
      <c r="W8" s="49"/>
      <c r="X8" s="49"/>
      <c r="Y8" s="49"/>
      <c r="Z8" s="49"/>
    </row>
    <row r="9" spans="1:26" ht="30" customHeight="1" outlineLevel="1">
      <c r="A9" s="50">
        <v>2</v>
      </c>
      <c r="B9" s="41" t="s">
        <v>140</v>
      </c>
      <c r="C9" s="37" t="s">
        <v>142</v>
      </c>
      <c r="D9" s="43">
        <v>405442</v>
      </c>
      <c r="E9" s="37">
        <v>0</v>
      </c>
      <c r="F9" s="38">
        <f>E9/D9-100%</f>
        <v>-1</v>
      </c>
      <c r="G9" s="49"/>
      <c r="H9" s="49"/>
      <c r="I9" s="49"/>
      <c r="J9" s="49"/>
      <c r="K9" s="49"/>
      <c r="L9" s="49"/>
      <c r="M9" s="49"/>
      <c r="N9" s="49"/>
      <c r="O9" s="49"/>
      <c r="P9" s="49"/>
      <c r="Q9" s="49"/>
      <c r="R9" s="49"/>
      <c r="S9" s="49"/>
      <c r="T9" s="49"/>
      <c r="U9" s="49"/>
      <c r="V9" s="49"/>
      <c r="W9" s="49"/>
      <c r="X9" s="49"/>
      <c r="Y9" s="49"/>
      <c r="Z9" s="49"/>
    </row>
    <row r="10" spans="1:26" ht="33" customHeight="1" outlineLevel="1">
      <c r="A10" s="50">
        <v>3</v>
      </c>
      <c r="B10" s="41" t="s">
        <v>141</v>
      </c>
      <c r="C10" s="37" t="s">
        <v>142</v>
      </c>
      <c r="D10" s="43">
        <v>19845035.5</v>
      </c>
      <c r="E10" s="37">
        <v>0</v>
      </c>
      <c r="F10" s="38">
        <f>E10/D10-100%</f>
        <v>-1</v>
      </c>
      <c r="G10" s="49"/>
      <c r="H10" s="49"/>
      <c r="I10" s="49"/>
      <c r="J10" s="49"/>
      <c r="K10" s="49"/>
      <c r="L10" s="49"/>
      <c r="M10" s="49"/>
      <c r="N10" s="49"/>
      <c r="O10" s="49"/>
      <c r="P10" s="49"/>
      <c r="Q10" s="49"/>
      <c r="R10" s="49"/>
      <c r="S10" s="49"/>
      <c r="T10" s="49"/>
      <c r="U10" s="49"/>
      <c r="V10" s="49"/>
      <c r="W10" s="49"/>
      <c r="X10" s="49"/>
      <c r="Y10" s="49"/>
      <c r="Z10" s="49"/>
    </row>
    <row r="11" spans="1:26" ht="33" customHeight="1" outlineLevel="1">
      <c r="A11" s="50"/>
      <c r="B11" s="72" t="s">
        <v>144</v>
      </c>
      <c r="C11" s="73" t="s">
        <v>142</v>
      </c>
      <c r="D11" s="74">
        <f>SUM(D8:D10)</f>
        <v>20604501.5</v>
      </c>
      <c r="E11" s="73">
        <v>0</v>
      </c>
      <c r="F11" s="75">
        <f>E11/D11-100%</f>
        <v>-1</v>
      </c>
      <c r="G11" s="49"/>
      <c r="H11" s="49"/>
      <c r="I11" s="49"/>
      <c r="J11" s="49"/>
      <c r="K11" s="49"/>
      <c r="L11" s="49"/>
      <c r="M11" s="49"/>
      <c r="N11" s="49"/>
      <c r="O11" s="49"/>
      <c r="P11" s="49"/>
      <c r="Q11" s="49"/>
      <c r="R11" s="49"/>
      <c r="S11" s="49"/>
      <c r="T11" s="49"/>
      <c r="U11" s="49"/>
      <c r="V11" s="49"/>
      <c r="W11" s="49"/>
      <c r="X11" s="49"/>
      <c r="Y11" s="49"/>
      <c r="Z11" s="49"/>
    </row>
    <row r="12" ht="15.75" outlineLevel="1"/>
    <row r="13" spans="1:26" ht="69.75" customHeight="1" outlineLevel="1">
      <c r="A13" s="76" t="s">
        <v>364</v>
      </c>
      <c r="B13" s="76"/>
      <c r="C13" s="76"/>
      <c r="D13" s="76"/>
      <c r="E13" s="76"/>
      <c r="F13" s="76"/>
      <c r="G13" s="42"/>
      <c r="H13" s="42"/>
      <c r="I13" s="42"/>
      <c r="J13" s="42"/>
      <c r="K13" s="42"/>
      <c r="L13" s="42"/>
      <c r="M13" s="42"/>
      <c r="N13" s="42"/>
      <c r="O13" s="42"/>
      <c r="P13" s="42"/>
      <c r="Q13" s="42"/>
      <c r="R13" s="42"/>
      <c r="S13" s="42"/>
      <c r="T13" s="42"/>
      <c r="U13" s="42"/>
      <c r="V13" s="42"/>
      <c r="W13" s="42"/>
      <c r="X13" s="42"/>
      <c r="Y13" s="42"/>
      <c r="Z13" s="42"/>
    </row>
    <row r="15" spans="1:6" ht="69" customHeight="1">
      <c r="A15" s="76" t="s">
        <v>154</v>
      </c>
      <c r="B15" s="76"/>
      <c r="C15" s="76"/>
      <c r="D15" s="76"/>
      <c r="E15" s="76"/>
      <c r="F15" s="76"/>
    </row>
    <row r="17" spans="1:8" ht="15.75" outlineLevel="1">
      <c r="A17" s="77" t="s">
        <v>1</v>
      </c>
      <c r="B17" s="77"/>
      <c r="C17" s="77"/>
      <c r="D17" s="77"/>
      <c r="E17" s="77"/>
      <c r="F17" s="77"/>
      <c r="G17" s="77"/>
      <c r="H17" s="77"/>
    </row>
    <row r="18" ht="15.75" outlineLevel="1"/>
    <row r="19" spans="1:3" ht="15.75" outlineLevel="1">
      <c r="A19" s="45" t="s">
        <v>4</v>
      </c>
      <c r="B19" s="45" t="s">
        <v>2</v>
      </c>
      <c r="C19" s="44" t="s">
        <v>145</v>
      </c>
    </row>
    <row r="20" spans="1:3" ht="15.75" outlineLevel="1">
      <c r="A20" s="46">
        <v>1</v>
      </c>
      <c r="B20" s="47" t="s">
        <v>147</v>
      </c>
      <c r="C20" s="46">
        <v>53486201</v>
      </c>
    </row>
    <row r="21" spans="1:3" ht="15.75" outlineLevel="1">
      <c r="A21" s="46">
        <v>2</v>
      </c>
      <c r="B21" s="47" t="s">
        <v>148</v>
      </c>
      <c r="C21" s="46">
        <v>-29308599</v>
      </c>
    </row>
    <row r="22" spans="1:3" ht="15.75" outlineLevel="1">
      <c r="A22" s="46">
        <v>3</v>
      </c>
      <c r="B22" s="47" t="s">
        <v>149</v>
      </c>
      <c r="C22" s="46">
        <f>C20+C21</f>
        <v>24177602</v>
      </c>
    </row>
    <row r="23" spans="1:3" ht="15.75" outlineLevel="1">
      <c r="A23" s="46">
        <v>4</v>
      </c>
      <c r="B23" s="47" t="s">
        <v>150</v>
      </c>
      <c r="C23" s="46">
        <v>-2897995</v>
      </c>
    </row>
    <row r="24" spans="1:3" ht="31.5" outlineLevel="1">
      <c r="A24" s="46">
        <v>5</v>
      </c>
      <c r="B24" s="47" t="s">
        <v>151</v>
      </c>
      <c r="C24" s="46">
        <v>3705478</v>
      </c>
    </row>
    <row r="25" spans="1:3" ht="15.75" outlineLevel="1">
      <c r="A25" s="46">
        <v>6</v>
      </c>
      <c r="B25" s="47" t="s">
        <v>152</v>
      </c>
      <c r="C25" s="46">
        <f>C22+C23+C24</f>
        <v>24985085</v>
      </c>
    </row>
    <row r="26" spans="1:3" ht="31.5" outlineLevel="1">
      <c r="A26" s="46">
        <v>7</v>
      </c>
      <c r="B26" s="47" t="s">
        <v>153</v>
      </c>
      <c r="C26" s="46">
        <v>-12835273</v>
      </c>
    </row>
    <row r="27" spans="1:3" ht="31.5" outlineLevel="1">
      <c r="A27" s="46">
        <v>8</v>
      </c>
      <c r="B27" s="47" t="s">
        <v>360</v>
      </c>
      <c r="C27" s="46">
        <f>C25+C26</f>
        <v>12149812</v>
      </c>
    </row>
    <row r="28" spans="1:3" ht="31.5" outlineLevel="1">
      <c r="A28" s="46">
        <v>9</v>
      </c>
      <c r="B28" s="47" t="s">
        <v>361</v>
      </c>
      <c r="C28" s="46">
        <v>499663</v>
      </c>
    </row>
    <row r="29" spans="1:3" ht="15.75" outlineLevel="1">
      <c r="A29" s="46">
        <v>10</v>
      </c>
      <c r="B29" s="47" t="s">
        <v>359</v>
      </c>
      <c r="C29" s="46">
        <f>C27+C28</f>
        <v>12649475</v>
      </c>
    </row>
    <row r="30" ht="15.75" outlineLevel="1"/>
    <row r="31" spans="1:6" ht="45.75" customHeight="1">
      <c r="A31" s="76" t="s">
        <v>155</v>
      </c>
      <c r="B31" s="76"/>
      <c r="C31" s="76"/>
      <c r="D31" s="76"/>
      <c r="E31" s="76"/>
      <c r="F31" s="76"/>
    </row>
    <row r="32" ht="15.75" outlineLevel="1"/>
    <row r="33" ht="15.75" outlineLevel="1">
      <c r="A33" s="51" t="s">
        <v>10</v>
      </c>
    </row>
    <row r="34" ht="15.75" outlineLevel="1"/>
    <row r="35" spans="1:6" ht="31.5" outlineLevel="1">
      <c r="A35" s="44" t="s">
        <v>11</v>
      </c>
      <c r="B35" s="45" t="s">
        <v>12</v>
      </c>
      <c r="C35" s="44" t="s">
        <v>13</v>
      </c>
      <c r="D35" s="44" t="s">
        <v>143</v>
      </c>
      <c r="E35" s="44" t="s">
        <v>146</v>
      </c>
      <c r="F35" s="44" t="s">
        <v>16</v>
      </c>
    </row>
    <row r="36" spans="1:6" ht="15.75" outlineLevel="1">
      <c r="A36" s="35">
        <v>1</v>
      </c>
      <c r="B36" s="36" t="s">
        <v>20</v>
      </c>
      <c r="C36" s="37" t="s">
        <v>18</v>
      </c>
      <c r="D36" s="37">
        <v>5384</v>
      </c>
      <c r="E36" s="37">
        <v>4032.4970000000003</v>
      </c>
      <c r="F36" s="38">
        <f>E36/D36-100%</f>
        <v>-0.2510221025260029</v>
      </c>
    </row>
    <row r="37" spans="1:6" ht="15.75" outlineLevel="1">
      <c r="A37" s="35">
        <v>2</v>
      </c>
      <c r="B37" s="36" t="s">
        <v>17</v>
      </c>
      <c r="C37" s="37" t="s">
        <v>19</v>
      </c>
      <c r="D37" s="37">
        <v>4054.8007</v>
      </c>
      <c r="E37" s="37">
        <v>3044.7658538600003</v>
      </c>
      <c r="F37" s="38">
        <f>E37/D37-100%</f>
        <v>-0.24909605203037466</v>
      </c>
    </row>
    <row r="38" ht="15.75" outlineLevel="1"/>
    <row r="39" spans="1:6" ht="66" customHeight="1" outlineLevel="1">
      <c r="A39" s="76" t="s">
        <v>365</v>
      </c>
      <c r="B39" s="76"/>
      <c r="C39" s="76"/>
      <c r="D39" s="76"/>
      <c r="E39" s="76"/>
      <c r="F39" s="76"/>
    </row>
    <row r="40" ht="15.75" outlineLevel="1"/>
    <row r="41" ht="15.75" outlineLevel="1">
      <c r="A41" s="51" t="s">
        <v>21</v>
      </c>
    </row>
    <row r="42" ht="15.75" outlineLevel="1">
      <c r="A42" s="51"/>
    </row>
    <row r="43" spans="1:8" ht="129.75" customHeight="1" outlineLevel="1">
      <c r="A43" s="76" t="s">
        <v>366</v>
      </c>
      <c r="B43" s="76"/>
      <c r="C43" s="76"/>
      <c r="D43" s="76"/>
      <c r="E43" s="76"/>
      <c r="F43" s="76"/>
      <c r="G43" s="76"/>
      <c r="H43" s="76"/>
    </row>
    <row r="44" spans="1:8" ht="15.75" outlineLevel="1">
      <c r="A44" s="40"/>
      <c r="B44" s="40"/>
      <c r="C44" s="40"/>
      <c r="D44" s="40"/>
      <c r="E44" s="40"/>
      <c r="F44" s="40"/>
      <c r="G44" s="40"/>
      <c r="H44" s="40"/>
    </row>
    <row r="45" spans="1:6" ht="15.75">
      <c r="A45" s="76" t="s">
        <v>368</v>
      </c>
      <c r="B45" s="76"/>
      <c r="C45" s="76"/>
      <c r="D45" s="76"/>
      <c r="E45" s="76"/>
      <c r="F45" s="76"/>
    </row>
    <row r="46" ht="15.75" outlineLevel="1">
      <c r="A46" s="51"/>
    </row>
    <row r="47" spans="1:8" ht="15.75" outlineLevel="1">
      <c r="A47" s="77" t="s">
        <v>135</v>
      </c>
      <c r="B47" s="77"/>
      <c r="C47" s="77"/>
      <c r="D47" s="77"/>
      <c r="E47" s="77"/>
      <c r="F47" s="77"/>
      <c r="G47" s="77"/>
      <c r="H47" s="77"/>
    </row>
    <row r="48" ht="15.75" outlineLevel="1"/>
    <row r="49" spans="1:6" ht="39" customHeight="1" outlineLevel="1">
      <c r="A49" s="79" t="s">
        <v>356</v>
      </c>
      <c r="B49" s="80"/>
      <c r="C49" s="80"/>
      <c r="D49" s="80"/>
      <c r="E49" s="80"/>
      <c r="F49" s="80"/>
    </row>
    <row r="50" spans="1:6" ht="63" outlineLevel="1">
      <c r="A50" s="34" t="s">
        <v>11</v>
      </c>
      <c r="B50" s="33" t="s">
        <v>12</v>
      </c>
      <c r="C50" s="34" t="s">
        <v>13</v>
      </c>
      <c r="D50" s="34" t="s">
        <v>14</v>
      </c>
      <c r="E50" s="34" t="s">
        <v>15</v>
      </c>
      <c r="F50" s="34" t="s">
        <v>16</v>
      </c>
    </row>
    <row r="51" spans="1:6" ht="46.5" customHeight="1" outlineLevel="1">
      <c r="A51" s="34" t="s">
        <v>22</v>
      </c>
      <c r="B51" s="33" t="s">
        <v>23</v>
      </c>
      <c r="C51" s="34" t="s">
        <v>24</v>
      </c>
      <c r="D51" s="34">
        <f>D53+D58+D62+D63+D66</f>
        <v>8428820.4</v>
      </c>
      <c r="E51" s="34">
        <f>E53+E58+E62+E63+E66</f>
        <v>8906389.318975735</v>
      </c>
      <c r="F51" s="39">
        <f>E51/D51-100%</f>
        <v>0.056659045549924736</v>
      </c>
    </row>
    <row r="52" spans="1:6" ht="15.75" outlineLevel="1">
      <c r="A52" s="1"/>
      <c r="B52" s="2" t="s">
        <v>25</v>
      </c>
      <c r="C52" s="3"/>
      <c r="D52" s="4"/>
      <c r="E52" s="5"/>
      <c r="F52" s="6"/>
    </row>
    <row r="53" spans="1:6" ht="31.5" outlineLevel="1">
      <c r="A53" s="7" t="s">
        <v>26</v>
      </c>
      <c r="B53" s="8" t="s">
        <v>27</v>
      </c>
      <c r="C53" s="52" t="s">
        <v>28</v>
      </c>
      <c r="D53" s="9">
        <f>SUM(D55:D57)</f>
        <v>85141.5</v>
      </c>
      <c r="E53" s="9">
        <f>SUM(E55:E57)</f>
        <v>42665.63157181027</v>
      </c>
      <c r="F53" s="10">
        <f>E53/D53-100%</f>
        <v>-0.4988856013599682</v>
      </c>
    </row>
    <row r="54" spans="1:6" ht="15.75" outlineLevel="1">
      <c r="A54" s="1"/>
      <c r="B54" s="11" t="s">
        <v>29</v>
      </c>
      <c r="C54" s="3"/>
      <c r="D54" s="4"/>
      <c r="E54" s="5"/>
      <c r="F54" s="6"/>
    </row>
    <row r="55" spans="1:6" ht="15.75" outlineLevel="1">
      <c r="A55" s="1" t="s">
        <v>5</v>
      </c>
      <c r="B55" s="12" t="s">
        <v>30</v>
      </c>
      <c r="C55" s="52" t="s">
        <v>28</v>
      </c>
      <c r="D55" s="13">
        <f>'[2]Приложение 2'!G26</f>
        <v>1950.5</v>
      </c>
      <c r="E55" s="13">
        <f>'[2]Приложение 2'!H26</f>
        <v>7302.177050641465</v>
      </c>
      <c r="F55" s="6">
        <f>E55/D55-100%</f>
        <v>2.743746244881551</v>
      </c>
    </row>
    <row r="56" spans="1:6" ht="15.75" outlineLevel="1">
      <c r="A56" s="1" t="s">
        <v>6</v>
      </c>
      <c r="B56" s="12" t="s">
        <v>31</v>
      </c>
      <c r="C56" s="52" t="s">
        <v>28</v>
      </c>
      <c r="D56" s="13">
        <f>'[2]Приложение 2'!G27</f>
        <v>1306</v>
      </c>
      <c r="E56" s="13">
        <f>'[2]Приложение 2'!H27</f>
        <v>1424.4316362362304</v>
      </c>
      <c r="F56" s="6">
        <f>E56/D56-100%</f>
        <v>0.09068272299864488</v>
      </c>
    </row>
    <row r="57" spans="1:6" ht="15.75" outlineLevel="1">
      <c r="A57" s="1" t="s">
        <v>7</v>
      </c>
      <c r="B57" s="12" t="s">
        <v>32</v>
      </c>
      <c r="C57" s="52" t="s">
        <v>28</v>
      </c>
      <c r="D57" s="13">
        <f>'[2]Приложение 2'!G28</f>
        <v>81885</v>
      </c>
      <c r="E57" s="13">
        <f>'[2]Приложение 2'!H28</f>
        <v>33939.02288493258</v>
      </c>
      <c r="F57" s="6">
        <f>E57/D57-100%</f>
        <v>-0.5855282055940334</v>
      </c>
    </row>
    <row r="58" spans="1:6" ht="31.5" outlineLevel="1">
      <c r="A58" s="7" t="s">
        <v>33</v>
      </c>
      <c r="B58" s="8" t="s">
        <v>34</v>
      </c>
      <c r="C58" s="52" t="s">
        <v>28</v>
      </c>
      <c r="D58" s="14">
        <f>SUM(D60:D61)</f>
        <v>123959.4</v>
      </c>
      <c r="E58" s="14">
        <f>SUM(E60:E61)</f>
        <v>121507.22712311482</v>
      </c>
      <c r="F58" s="10">
        <f>E58/D58-100%</f>
        <v>-0.01978206474769295</v>
      </c>
    </row>
    <row r="59" spans="1:6" ht="15.75" outlineLevel="1">
      <c r="A59" s="1"/>
      <c r="B59" s="11" t="s">
        <v>29</v>
      </c>
      <c r="C59" s="52" t="s">
        <v>28</v>
      </c>
      <c r="D59" s="4"/>
      <c r="E59" s="5"/>
      <c r="F59" s="6"/>
    </row>
    <row r="60" spans="1:6" ht="15.75" outlineLevel="1">
      <c r="A60" s="1" t="s">
        <v>8</v>
      </c>
      <c r="B60" s="12" t="s">
        <v>35</v>
      </c>
      <c r="C60" s="52" t="s">
        <v>28</v>
      </c>
      <c r="D60" s="13">
        <f>'[2]Приложение 2'!G31</f>
        <v>112793.4</v>
      </c>
      <c r="E60" s="13">
        <f>'[2]Приложение 2'!H31</f>
        <v>110562.03513431094</v>
      </c>
      <c r="F60" s="6">
        <f>E60/D60-100%</f>
        <v>-0.019782760921198017</v>
      </c>
    </row>
    <row r="61" spans="1:6" ht="15.75" outlineLevel="1">
      <c r="A61" s="1" t="s">
        <v>9</v>
      </c>
      <c r="B61" s="12" t="s">
        <v>36</v>
      </c>
      <c r="C61" s="52" t="s">
        <v>28</v>
      </c>
      <c r="D61" s="13">
        <f>'[2]Приложение 2'!G32</f>
        <v>11166</v>
      </c>
      <c r="E61" s="13">
        <f>'[2]Приложение 2'!H32</f>
        <v>10945.191988803886</v>
      </c>
      <c r="F61" s="6">
        <f>E61/D61-100%</f>
        <v>-0.01977503234785183</v>
      </c>
    </row>
    <row r="62" spans="1:6" ht="15.75" outlineLevel="1">
      <c r="A62" s="7" t="s">
        <v>37</v>
      </c>
      <c r="B62" s="8" t="s">
        <v>38</v>
      </c>
      <c r="C62" s="52" t="s">
        <v>28</v>
      </c>
      <c r="D62" s="13">
        <f>'[2]Приложение 2'!G33</f>
        <v>4499334</v>
      </c>
      <c r="E62" s="13">
        <f>'[2]Приложение 2'!H33</f>
        <v>4459597.499438803</v>
      </c>
      <c r="F62" s="10">
        <f>E62/D62-100%</f>
        <v>-0.008831640540843844</v>
      </c>
    </row>
    <row r="63" spans="1:6" ht="15.75" outlineLevel="1">
      <c r="A63" s="7" t="s">
        <v>39</v>
      </c>
      <c r="B63" s="8" t="s">
        <v>40</v>
      </c>
      <c r="C63" s="52" t="s">
        <v>28</v>
      </c>
      <c r="D63" s="14">
        <f>D65</f>
        <v>78164</v>
      </c>
      <c r="E63" s="14">
        <f>E65</f>
        <v>81836.46689350436</v>
      </c>
      <c r="F63" s="10">
        <f>E63/D63-100%</f>
        <v>0.0469841217632716</v>
      </c>
    </row>
    <row r="64" spans="1:6" ht="15.75" outlineLevel="1">
      <c r="A64" s="1"/>
      <c r="B64" s="11" t="s">
        <v>29</v>
      </c>
      <c r="C64" s="3"/>
      <c r="D64" s="4"/>
      <c r="E64" s="5"/>
      <c r="F64" s="6"/>
    </row>
    <row r="65" spans="1:6" ht="63" outlineLevel="1">
      <c r="A65" s="1" t="s">
        <v>41</v>
      </c>
      <c r="B65" s="12" t="s">
        <v>42</v>
      </c>
      <c r="C65" s="52" t="s">
        <v>28</v>
      </c>
      <c r="D65" s="13">
        <f>'[2]Приложение 2'!G36</f>
        <v>78164</v>
      </c>
      <c r="E65" s="13">
        <f>'[2]Приложение 2'!H36</f>
        <v>81836.46689350436</v>
      </c>
      <c r="F65" s="6">
        <f>E65/D65-100%</f>
        <v>0.0469841217632716</v>
      </c>
    </row>
    <row r="66" spans="1:6" ht="15.75" outlineLevel="1">
      <c r="A66" s="7" t="s">
        <v>43</v>
      </c>
      <c r="B66" s="8" t="s">
        <v>44</v>
      </c>
      <c r="C66" s="52" t="s">
        <v>28</v>
      </c>
      <c r="D66" s="9">
        <f>D68+D69</f>
        <v>3642221.5</v>
      </c>
      <c r="E66" s="9">
        <f>E68+E69</f>
        <v>4200782.493948503</v>
      </c>
      <c r="F66" s="10">
        <f>E66/D66-100%</f>
        <v>0.1533572282598692</v>
      </c>
    </row>
    <row r="67" spans="1:6" ht="15.75" outlineLevel="1">
      <c r="A67" s="1"/>
      <c r="B67" s="11" t="s">
        <v>29</v>
      </c>
      <c r="C67" s="3"/>
      <c r="D67" s="4"/>
      <c r="E67" s="5"/>
      <c r="F67" s="6"/>
    </row>
    <row r="68" spans="1:6" ht="31.5" outlineLevel="1">
      <c r="A68" s="1" t="s">
        <v>45</v>
      </c>
      <c r="B68" s="12" t="s">
        <v>46</v>
      </c>
      <c r="C68" s="53" t="s">
        <v>28</v>
      </c>
      <c r="D68" s="13">
        <f>'[2]Приложение 2'!G39</f>
        <v>291679.2</v>
      </c>
      <c r="E68" s="13">
        <f>'[2]Приложение 2'!H39</f>
        <v>362248.3683622068</v>
      </c>
      <c r="F68" s="6">
        <f aca="true" t="shared" si="0" ref="F68:F120">E68/D68-100%</f>
        <v>0.24194103783268317</v>
      </c>
    </row>
    <row r="69" spans="1:6" ht="15.75" outlineLevel="1">
      <c r="A69" s="1" t="s">
        <v>47</v>
      </c>
      <c r="B69" s="12" t="s">
        <v>48</v>
      </c>
      <c r="C69" s="53" t="s">
        <v>28</v>
      </c>
      <c r="D69" s="13">
        <f>SUM(D71:D86)</f>
        <v>3350542.3</v>
      </c>
      <c r="E69" s="13">
        <f>SUM(E71:E86)</f>
        <v>3838534.1255862964</v>
      </c>
      <c r="F69" s="6">
        <f t="shared" si="0"/>
        <v>0.14564562446690998</v>
      </c>
    </row>
    <row r="70" spans="1:6" ht="15.75" outlineLevel="1">
      <c r="A70" s="1"/>
      <c r="B70" s="11" t="s">
        <v>25</v>
      </c>
      <c r="C70" s="3"/>
      <c r="D70" s="13"/>
      <c r="E70" s="13"/>
      <c r="F70" s="6"/>
    </row>
    <row r="71" spans="1:6" ht="15.75" outlineLevel="1">
      <c r="A71" s="1" t="s">
        <v>49</v>
      </c>
      <c r="B71" s="15" t="s">
        <v>50</v>
      </c>
      <c r="C71" s="53" t="s">
        <v>28</v>
      </c>
      <c r="D71" s="13">
        <f>'[2]Приложение 2'!G42</f>
        <v>75578.3</v>
      </c>
      <c r="E71" s="13">
        <f>'[2]Приложение 2'!H42</f>
        <v>99134.82124388669</v>
      </c>
      <c r="F71" s="6">
        <f t="shared" si="0"/>
        <v>0.31168366110228307</v>
      </c>
    </row>
    <row r="72" spans="1:6" ht="15.75" outlineLevel="1">
      <c r="A72" s="1" t="s">
        <v>51</v>
      </c>
      <c r="B72" s="15" t="s">
        <v>52</v>
      </c>
      <c r="C72" s="53" t="s">
        <v>28</v>
      </c>
      <c r="D72" s="13">
        <f>'[2]Приложение 2'!G43</f>
        <v>1832086</v>
      </c>
      <c r="E72" s="13">
        <f>'[2]Приложение 2'!H43</f>
        <v>2252853.4506493798</v>
      </c>
      <c r="F72" s="6">
        <f t="shared" si="0"/>
        <v>0.22966577477770134</v>
      </c>
    </row>
    <row r="73" spans="1:6" ht="15.75" outlineLevel="1">
      <c r="A73" s="1" t="s">
        <v>53</v>
      </c>
      <c r="B73" s="15" t="s">
        <v>54</v>
      </c>
      <c r="C73" s="53" t="s">
        <v>28</v>
      </c>
      <c r="D73" s="13">
        <f>'[2]Приложение 2'!G44</f>
        <v>3882</v>
      </c>
      <c r="E73" s="13">
        <f>'[2]Приложение 2'!H44</f>
        <v>6677.964527468576</v>
      </c>
      <c r="F73" s="6">
        <f t="shared" si="0"/>
        <v>0.7202381575138013</v>
      </c>
    </row>
    <row r="74" spans="1:6" ht="15.75" outlineLevel="1">
      <c r="A74" s="1" t="s">
        <v>55</v>
      </c>
      <c r="B74" s="16" t="s">
        <v>56</v>
      </c>
      <c r="C74" s="53" t="s">
        <v>28</v>
      </c>
      <c r="D74" s="13">
        <f>'[2]Приложение 2'!G45</f>
        <v>0</v>
      </c>
      <c r="E74" s="13">
        <f>'[2]Приложение 2'!H45</f>
        <v>0</v>
      </c>
      <c r="F74" s="6"/>
    </row>
    <row r="75" spans="1:6" ht="47.25" outlineLevel="1">
      <c r="A75" s="1" t="s">
        <v>57</v>
      </c>
      <c r="B75" s="16" t="s">
        <v>58</v>
      </c>
      <c r="C75" s="53" t="s">
        <v>28</v>
      </c>
      <c r="D75" s="13">
        <f>'[2]Приложение 2'!G46</f>
        <v>21089</v>
      </c>
      <c r="E75" s="13">
        <f>'[2]Приложение 2'!H46</f>
        <v>21006.83807450373</v>
      </c>
      <c r="F75" s="6">
        <f t="shared" si="0"/>
        <v>-0.0038959611881204115</v>
      </c>
    </row>
    <row r="76" spans="1:6" ht="15.75" outlineLevel="1">
      <c r="A76" s="1" t="s">
        <v>59</v>
      </c>
      <c r="B76" s="16" t="s">
        <v>60</v>
      </c>
      <c r="C76" s="53" t="s">
        <v>28</v>
      </c>
      <c r="D76" s="13">
        <f>'[2]Приложение 2'!G47</f>
        <v>80613</v>
      </c>
      <c r="E76" s="13">
        <f>'[2]Приложение 2'!H47</f>
        <v>113401.74482956772</v>
      </c>
      <c r="F76" s="6">
        <f t="shared" si="0"/>
        <v>0.4067426448534073</v>
      </c>
    </row>
    <row r="77" spans="1:6" ht="31.5" outlineLevel="1">
      <c r="A77" s="1" t="s">
        <v>61</v>
      </c>
      <c r="B77" s="16" t="s">
        <v>62</v>
      </c>
      <c r="C77" s="53" t="s">
        <v>28</v>
      </c>
      <c r="D77" s="13">
        <f>'[2]Приложение 2'!G48</f>
        <v>1241796</v>
      </c>
      <c r="E77" s="13">
        <f>'[2]Приложение 2'!H48</f>
        <v>1210613.2230437081</v>
      </c>
      <c r="F77" s="6">
        <f t="shared" si="0"/>
        <v>-0.025111030278960333</v>
      </c>
    </row>
    <row r="78" spans="1:6" ht="31.5" outlineLevel="1">
      <c r="A78" s="1" t="s">
        <v>63</v>
      </c>
      <c r="B78" s="16" t="s">
        <v>64</v>
      </c>
      <c r="C78" s="53" t="s">
        <v>28</v>
      </c>
      <c r="D78" s="13">
        <f>'[2]Приложение 2'!G49</f>
        <v>4278</v>
      </c>
      <c r="E78" s="13">
        <f>'[2]Приложение 2'!H49</f>
        <v>6841.993355913119</v>
      </c>
      <c r="F78" s="6">
        <f t="shared" si="0"/>
        <v>0.5993439354635621</v>
      </c>
    </row>
    <row r="79" spans="1:6" ht="47.25" outlineLevel="1">
      <c r="A79" s="1" t="s">
        <v>65</v>
      </c>
      <c r="B79" s="16" t="s">
        <v>66</v>
      </c>
      <c r="C79" s="53" t="s">
        <v>28</v>
      </c>
      <c r="D79" s="13">
        <f>'[2]Приложение 2'!G50</f>
        <v>33723</v>
      </c>
      <c r="E79" s="13">
        <f>'[2]Приложение 2'!H50</f>
        <v>39946.33853246129</v>
      </c>
      <c r="F79" s="6">
        <f t="shared" si="0"/>
        <v>0.18454285005667614</v>
      </c>
    </row>
    <row r="80" spans="1:6" ht="47.25" outlineLevel="1">
      <c r="A80" s="1" t="s">
        <v>67</v>
      </c>
      <c r="B80" s="16" t="s">
        <v>68</v>
      </c>
      <c r="C80" s="53" t="s">
        <v>28</v>
      </c>
      <c r="D80" s="13">
        <f>'[2]Приложение 2'!G51</f>
        <v>1905</v>
      </c>
      <c r="E80" s="13">
        <f>'[2]Приложение 2'!H51</f>
        <v>7733.314550030307</v>
      </c>
      <c r="F80" s="6">
        <f t="shared" si="0"/>
        <v>3.0594827034279826</v>
      </c>
    </row>
    <row r="81" spans="1:6" ht="31.5" outlineLevel="1">
      <c r="A81" s="1" t="s">
        <v>69</v>
      </c>
      <c r="B81" s="16" t="s">
        <v>70</v>
      </c>
      <c r="C81" s="53" t="s">
        <v>28</v>
      </c>
      <c r="D81" s="13">
        <f>'[2]Приложение 2'!G52</f>
        <v>11269</v>
      </c>
      <c r="E81" s="13">
        <f>'[2]Приложение 2'!H52</f>
        <v>13269.008141801205</v>
      </c>
      <c r="F81" s="6">
        <f t="shared" si="0"/>
        <v>0.1774787595883578</v>
      </c>
    </row>
    <row r="82" spans="1:6" ht="47.25" outlineLevel="1">
      <c r="A82" s="1" t="s">
        <v>71</v>
      </c>
      <c r="B82" s="16" t="s">
        <v>72</v>
      </c>
      <c r="C82" s="53" t="s">
        <v>28</v>
      </c>
      <c r="D82" s="13">
        <f>'[2]Приложение 2'!G53</f>
        <v>20719</v>
      </c>
      <c r="E82" s="13">
        <f>'[2]Приложение 2'!H53</f>
        <v>33917.042281526716</v>
      </c>
      <c r="F82" s="6">
        <f t="shared" si="0"/>
        <v>0.6370018959180808</v>
      </c>
    </row>
    <row r="83" spans="1:6" ht="15.75" outlineLevel="1">
      <c r="A83" s="1" t="s">
        <v>73</v>
      </c>
      <c r="B83" s="16" t="s">
        <v>74</v>
      </c>
      <c r="C83" s="53" t="s">
        <v>28</v>
      </c>
      <c r="D83" s="13">
        <f>'[2]Приложение 2'!G54</f>
        <v>19353.5</v>
      </c>
      <c r="E83" s="13">
        <f>'[2]Приложение 2'!H54</f>
        <v>26189.95123316338</v>
      </c>
      <c r="F83" s="6">
        <f t="shared" si="0"/>
        <v>0.35324107955477735</v>
      </c>
    </row>
    <row r="84" spans="1:6" ht="15.75" outlineLevel="1">
      <c r="A84" s="1" t="s">
        <v>75</v>
      </c>
      <c r="B84" s="17" t="s">
        <v>76</v>
      </c>
      <c r="C84" s="54" t="s">
        <v>28</v>
      </c>
      <c r="D84" s="13">
        <f>'[2]Приложение 2'!G55</f>
        <v>1002.5</v>
      </c>
      <c r="E84" s="13">
        <f>'[2]Приложение 2'!H55</f>
        <v>2814.0760156144756</v>
      </c>
      <c r="F84" s="6">
        <f t="shared" si="0"/>
        <v>1.80705836969025</v>
      </c>
    </row>
    <row r="85" spans="1:6" ht="15.75" outlineLevel="1">
      <c r="A85" s="1" t="s">
        <v>77</v>
      </c>
      <c r="B85" s="17" t="s">
        <v>78</v>
      </c>
      <c r="C85" s="54" t="s">
        <v>28</v>
      </c>
      <c r="D85" s="13">
        <f>'[2]Приложение 2'!G56</f>
        <v>2004.5</v>
      </c>
      <c r="E85" s="13">
        <f>'[2]Приложение 2'!H56</f>
        <v>2776.046896707313</v>
      </c>
      <c r="F85" s="6">
        <f t="shared" si="0"/>
        <v>0.3849074066886071</v>
      </c>
    </row>
    <row r="86" spans="1:6" ht="31.5" outlineLevel="1">
      <c r="A86" s="1" t="s">
        <v>79</v>
      </c>
      <c r="B86" s="17" t="s">
        <v>80</v>
      </c>
      <c r="C86" s="54" t="s">
        <v>28</v>
      </c>
      <c r="D86" s="13">
        <f>'[2]Приложение 2'!G57</f>
        <v>1243.5</v>
      </c>
      <c r="E86" s="13">
        <f>'[2]Приложение 2'!H57</f>
        <v>1358.3122105633943</v>
      </c>
      <c r="F86" s="6">
        <f t="shared" si="0"/>
        <v>0.09232988384671836</v>
      </c>
    </row>
    <row r="87" spans="1:6" ht="15.75" outlineLevel="1">
      <c r="A87" s="34" t="s">
        <v>81</v>
      </c>
      <c r="B87" s="33" t="s">
        <v>82</v>
      </c>
      <c r="C87" s="34" t="s">
        <v>28</v>
      </c>
      <c r="D87" s="34">
        <f>D89+D113</f>
        <v>2411500.24</v>
      </c>
      <c r="E87" s="34">
        <f>E89+E113</f>
        <v>7667703.8808426345</v>
      </c>
      <c r="F87" s="39">
        <f t="shared" si="0"/>
        <v>2.179640521554596</v>
      </c>
    </row>
    <row r="88" spans="1:6" ht="15.75" outlineLevel="1">
      <c r="A88" s="18"/>
      <c r="B88" s="11" t="s">
        <v>83</v>
      </c>
      <c r="C88" s="19"/>
      <c r="D88" s="20"/>
      <c r="E88" s="20"/>
      <c r="F88" s="21"/>
    </row>
    <row r="89" spans="1:6" ht="31.5" outlineLevel="1">
      <c r="A89" s="34" t="s">
        <v>84</v>
      </c>
      <c r="B89" s="33" t="s">
        <v>3</v>
      </c>
      <c r="C89" s="34" t="s">
        <v>28</v>
      </c>
      <c r="D89" s="34">
        <f>D91+D92+D93+D94+D95+D99+D101+D102+D100</f>
        <v>449525.24</v>
      </c>
      <c r="E89" s="34">
        <f>E91+E92+E93+E94+E95+E99+E101+E102+E100</f>
        <v>699727.1773650359</v>
      </c>
      <c r="F89" s="39">
        <f t="shared" si="0"/>
        <v>0.5565915216797079</v>
      </c>
    </row>
    <row r="90" spans="1:6" ht="15.75" outlineLevel="1">
      <c r="A90" s="1"/>
      <c r="B90" s="11" t="s">
        <v>29</v>
      </c>
      <c r="C90" s="53" t="s">
        <v>28</v>
      </c>
      <c r="D90" s="4"/>
      <c r="E90" s="5"/>
      <c r="F90" s="6"/>
    </row>
    <row r="91" spans="1:6" ht="31.5" outlineLevel="1">
      <c r="A91" s="1" t="s">
        <v>85</v>
      </c>
      <c r="B91" s="11" t="s">
        <v>86</v>
      </c>
      <c r="C91" s="53" t="s">
        <v>28</v>
      </c>
      <c r="D91" s="13">
        <f>'[2]Приложение 2'!G62</f>
        <v>213252.04</v>
      </c>
      <c r="E91" s="13">
        <f>'[2]Приложение 2'!H62</f>
        <v>240452.88995161856</v>
      </c>
      <c r="F91" s="6">
        <f t="shared" si="0"/>
        <v>0.12755258965690808</v>
      </c>
    </row>
    <row r="92" spans="1:6" ht="15.75" outlineLevel="1">
      <c r="A92" s="1" t="s">
        <v>87</v>
      </c>
      <c r="B92" s="11" t="s">
        <v>36</v>
      </c>
      <c r="C92" s="53" t="s">
        <v>28</v>
      </c>
      <c r="D92" s="13">
        <f>'[2]Приложение 2'!G63</f>
        <v>21112</v>
      </c>
      <c r="E92" s="13">
        <f>'[2]Приложение 2'!H63</f>
        <v>23804.836105210237</v>
      </c>
      <c r="F92" s="6">
        <f t="shared" si="0"/>
        <v>0.1275500239300036</v>
      </c>
    </row>
    <row r="93" spans="1:6" ht="15.75" outlineLevel="1">
      <c r="A93" s="1" t="s">
        <v>88</v>
      </c>
      <c r="B93" s="11" t="s">
        <v>89</v>
      </c>
      <c r="C93" s="53" t="s">
        <v>28</v>
      </c>
      <c r="D93" s="13">
        <f>'[2]Приложение 2'!G64</f>
        <v>2096</v>
      </c>
      <c r="E93" s="13">
        <f>'[2]Приложение 2'!H64</f>
        <v>1949.91861940828</v>
      </c>
      <c r="F93" s="6">
        <f t="shared" si="0"/>
        <v>-0.06969531516780536</v>
      </c>
    </row>
    <row r="94" spans="1:6" ht="15.75" outlineLevel="1">
      <c r="A94" s="1" t="s">
        <v>90</v>
      </c>
      <c r="B94" s="11" t="s">
        <v>91</v>
      </c>
      <c r="C94" s="53" t="s">
        <v>28</v>
      </c>
      <c r="D94" s="13">
        <f>'[2]Приложение 2'!G65</f>
        <v>22632</v>
      </c>
      <c r="E94" s="13">
        <f>'[2]Приложение 2'!H65</f>
        <v>24250.23952537982</v>
      </c>
      <c r="F94" s="6">
        <f t="shared" si="0"/>
        <v>0.07150227666047271</v>
      </c>
    </row>
    <row r="95" spans="1:6" ht="31.5" outlineLevel="1">
      <c r="A95" s="1" t="s">
        <v>92</v>
      </c>
      <c r="B95" s="11" t="s">
        <v>93</v>
      </c>
      <c r="C95" s="53" t="s">
        <v>28</v>
      </c>
      <c r="D95" s="13">
        <f>D97+D98</f>
        <v>3147.2</v>
      </c>
      <c r="E95" s="13">
        <f>E97+E98</f>
        <v>4951.261507519704</v>
      </c>
      <c r="F95" s="6">
        <f t="shared" si="0"/>
        <v>0.5732274744279691</v>
      </c>
    </row>
    <row r="96" spans="1:6" ht="15.75" outlineLevel="1">
      <c r="A96" s="1"/>
      <c r="B96" s="11" t="s">
        <v>29</v>
      </c>
      <c r="C96" s="3"/>
      <c r="D96" s="13"/>
      <c r="E96" s="13"/>
      <c r="F96" s="6"/>
    </row>
    <row r="97" spans="1:6" ht="15.75" outlineLevel="1">
      <c r="A97" s="1" t="s">
        <v>94</v>
      </c>
      <c r="B97" s="22" t="s">
        <v>95</v>
      </c>
      <c r="C97" s="53" t="s">
        <v>28</v>
      </c>
      <c r="D97" s="13">
        <f>'[2]Приложение 2'!G68</f>
        <v>1419.2</v>
      </c>
      <c r="E97" s="13">
        <f>'[2]Приложение 2'!H68</f>
        <v>1505.670716589503</v>
      </c>
      <c r="F97" s="6">
        <f t="shared" si="0"/>
        <v>0.06092919714592937</v>
      </c>
    </row>
    <row r="98" spans="1:6" ht="15.75" outlineLevel="1">
      <c r="A98" s="1" t="s">
        <v>96</v>
      </c>
      <c r="B98" s="22" t="s">
        <v>97</v>
      </c>
      <c r="C98" s="53" t="s">
        <v>28</v>
      </c>
      <c r="D98" s="13">
        <f>'[2]Приложение 2'!G69</f>
        <v>1728</v>
      </c>
      <c r="E98" s="13">
        <f>'[2]Приложение 2'!H69</f>
        <v>3445.5907909302005</v>
      </c>
      <c r="F98" s="6">
        <f t="shared" si="0"/>
        <v>0.9939761521586807</v>
      </c>
    </row>
    <row r="99" spans="1:6" ht="15.75" outlineLevel="1">
      <c r="A99" s="23" t="s">
        <v>98</v>
      </c>
      <c r="B99" s="24" t="s">
        <v>99</v>
      </c>
      <c r="C99" s="54" t="s">
        <v>28</v>
      </c>
      <c r="D99" s="13">
        <f>'[2]Приложение 2'!G70</f>
        <v>25371</v>
      </c>
      <c r="E99" s="13">
        <f>'[2]Приложение 2'!H70</f>
        <v>32011.803033468797</v>
      </c>
      <c r="F99" s="6">
        <f t="shared" si="0"/>
        <v>0.2617477842209135</v>
      </c>
    </row>
    <row r="100" spans="1:6" ht="15.75" outlineLevel="1">
      <c r="A100" s="23" t="s">
        <v>100</v>
      </c>
      <c r="B100" s="24" t="s">
        <v>74</v>
      </c>
      <c r="C100" s="54" t="s">
        <v>28</v>
      </c>
      <c r="D100" s="13">
        <f>'[2]Приложение 2'!G71</f>
        <v>3091</v>
      </c>
      <c r="E100" s="13">
        <f>'[2]Приложение 2'!H71</f>
        <v>4042.091228809979</v>
      </c>
      <c r="F100" s="6">
        <f t="shared" si="0"/>
        <v>0.30769693588158487</v>
      </c>
    </row>
    <row r="101" spans="1:6" ht="15.75" outlineLevel="1">
      <c r="A101" s="23" t="s">
        <v>101</v>
      </c>
      <c r="B101" s="24" t="s">
        <v>102</v>
      </c>
      <c r="C101" s="54" t="s">
        <v>28</v>
      </c>
      <c r="D101" s="13">
        <f>'[2]Приложение 2'!G72</f>
        <v>28344</v>
      </c>
      <c r="E101" s="13">
        <f>'[2]Приложение 2'!H72</f>
        <v>29617.092862346315</v>
      </c>
      <c r="F101" s="6">
        <f t="shared" si="0"/>
        <v>0.04491577978924344</v>
      </c>
    </row>
    <row r="102" spans="1:6" ht="15.75" outlineLevel="1">
      <c r="A102" s="23" t="s">
        <v>103</v>
      </c>
      <c r="B102" s="24" t="s">
        <v>104</v>
      </c>
      <c r="C102" s="54" t="s">
        <v>28</v>
      </c>
      <c r="D102" s="13">
        <f>SUM(D104:D112)</f>
        <v>130480</v>
      </c>
      <c r="E102" s="13">
        <f>SUM(E104:E112)</f>
        <v>338647.0445312742</v>
      </c>
      <c r="F102" s="6">
        <f t="shared" si="0"/>
        <v>1.5953942713923528</v>
      </c>
    </row>
    <row r="103" spans="1:6" ht="15.75" outlineLevel="1">
      <c r="A103" s="23"/>
      <c r="B103" s="24" t="s">
        <v>29</v>
      </c>
      <c r="C103" s="25"/>
      <c r="D103" s="13">
        <f>'[1]ТС вн.рынок'!G59</f>
        <v>0</v>
      </c>
      <c r="E103" s="13"/>
      <c r="F103" s="6"/>
    </row>
    <row r="104" spans="1:6" ht="15.75" outlineLevel="1">
      <c r="A104" s="23" t="s">
        <v>105</v>
      </c>
      <c r="B104" s="26" t="s">
        <v>106</v>
      </c>
      <c r="C104" s="54" t="s">
        <v>28</v>
      </c>
      <c r="D104" s="13">
        <f>'[2]Приложение 2'!G75</f>
        <v>3858</v>
      </c>
      <c r="E104" s="13">
        <f>'[2]Приложение 2'!H75</f>
        <v>6449.105868984271</v>
      </c>
      <c r="F104" s="6">
        <f t="shared" si="0"/>
        <v>0.6716189396019365</v>
      </c>
    </row>
    <row r="105" spans="1:6" ht="15.75" outlineLevel="1">
      <c r="A105" s="23" t="s">
        <v>107</v>
      </c>
      <c r="B105" s="26" t="s">
        <v>108</v>
      </c>
      <c r="C105" s="54" t="s">
        <v>28</v>
      </c>
      <c r="D105" s="13">
        <f>'[2]Приложение 2'!G76</f>
        <v>931</v>
      </c>
      <c r="E105" s="13">
        <f>'[2]Приложение 2'!H76</f>
        <v>1438.2071635589878</v>
      </c>
      <c r="F105" s="6">
        <f t="shared" si="0"/>
        <v>0.544798242276034</v>
      </c>
    </row>
    <row r="106" spans="1:6" ht="15.75" outlineLevel="1">
      <c r="A106" s="23" t="s">
        <v>109</v>
      </c>
      <c r="B106" s="26" t="s">
        <v>110</v>
      </c>
      <c r="C106" s="54" t="s">
        <v>28</v>
      </c>
      <c r="D106" s="13">
        <f>'[2]Приложение 2'!G77</f>
        <v>311</v>
      </c>
      <c r="E106" s="13">
        <f>'[2]Приложение 2'!H77</f>
        <v>486.8387155973168</v>
      </c>
      <c r="F106" s="6">
        <f t="shared" si="0"/>
        <v>0.5653977993482855</v>
      </c>
    </row>
    <row r="107" spans="1:6" ht="15.75" outlineLevel="1">
      <c r="A107" s="23" t="s">
        <v>111</v>
      </c>
      <c r="B107" s="26" t="s">
        <v>112</v>
      </c>
      <c r="C107" s="54" t="s">
        <v>28</v>
      </c>
      <c r="D107" s="13">
        <f>'[2]Приложение 2'!G78</f>
        <v>2148</v>
      </c>
      <c r="E107" s="13">
        <f>'[2]Приложение 2'!H78</f>
        <v>3650.956880052786</v>
      </c>
      <c r="F107" s="6">
        <f t="shared" si="0"/>
        <v>0.6997005959277403</v>
      </c>
    </row>
    <row r="108" spans="1:6" ht="31.5" outlineLevel="1">
      <c r="A108" s="23" t="s">
        <v>113</v>
      </c>
      <c r="B108" s="26" t="s">
        <v>114</v>
      </c>
      <c r="C108" s="54" t="s">
        <v>28</v>
      </c>
      <c r="D108" s="13">
        <f>'[2]Приложение 2'!G79</f>
        <v>2350</v>
      </c>
      <c r="E108" s="13">
        <f>'[2]Приложение 2'!H79</f>
        <v>3787.7265675068684</v>
      </c>
      <c r="F108" s="6">
        <f t="shared" si="0"/>
        <v>0.6117985393646248</v>
      </c>
    </row>
    <row r="109" spans="1:6" ht="15.75" outlineLevel="1">
      <c r="A109" s="23" t="s">
        <v>115</v>
      </c>
      <c r="B109" s="12" t="s">
        <v>78</v>
      </c>
      <c r="C109" s="53" t="s">
        <v>28</v>
      </c>
      <c r="D109" s="13">
        <f>'[2]Приложение 2'!G80</f>
        <v>529</v>
      </c>
      <c r="E109" s="13">
        <f>'[2]Приложение 2'!H80</f>
        <v>747.8236058553746</v>
      </c>
      <c r="F109" s="6">
        <f t="shared" si="0"/>
        <v>0.4136552095564736</v>
      </c>
    </row>
    <row r="110" spans="1:6" ht="15.75" outlineLevel="1">
      <c r="A110" s="23" t="s">
        <v>116</v>
      </c>
      <c r="B110" s="12" t="s">
        <v>117</v>
      </c>
      <c r="C110" s="53" t="s">
        <v>28</v>
      </c>
      <c r="D110" s="13">
        <f>'[2]Приложение 2'!G81</f>
        <v>589</v>
      </c>
      <c r="E110" s="13">
        <f>'[2]Приложение 2'!H81</f>
        <v>427.3797549882698</v>
      </c>
      <c r="F110" s="6">
        <f t="shared" si="0"/>
        <v>-0.2743976995105776</v>
      </c>
    </row>
    <row r="111" spans="1:6" ht="31.5" outlineLevel="1">
      <c r="A111" s="23" t="s">
        <v>118</v>
      </c>
      <c r="B111" s="12" t="s">
        <v>119</v>
      </c>
      <c r="C111" s="53"/>
      <c r="D111" s="13">
        <f>'[2]Приложение 2'!G82</f>
        <v>4929</v>
      </c>
      <c r="E111" s="13">
        <f>'[2]Приложение 2'!H82</f>
        <v>8151.616014489908</v>
      </c>
      <c r="F111" s="6">
        <f t="shared" si="0"/>
        <v>0.6538072660762644</v>
      </c>
    </row>
    <row r="112" spans="1:6" ht="31.5" outlineLevel="1">
      <c r="A112" s="23" t="s">
        <v>120</v>
      </c>
      <c r="B112" s="12" t="s">
        <v>121</v>
      </c>
      <c r="C112" s="53" t="s">
        <v>28</v>
      </c>
      <c r="D112" s="13">
        <f>'[2]Приложение 2'!G83</f>
        <v>114835</v>
      </c>
      <c r="E112" s="13">
        <f>'[2]Приложение 2'!H83</f>
        <v>313507.3899602404</v>
      </c>
      <c r="F112" s="6">
        <f t="shared" si="0"/>
        <v>1.7300682715221005</v>
      </c>
    </row>
    <row r="113" spans="1:6" ht="31.5" outlineLevel="1">
      <c r="A113" s="34" t="s">
        <v>122</v>
      </c>
      <c r="B113" s="33" t="s">
        <v>123</v>
      </c>
      <c r="C113" s="34" t="s">
        <v>28</v>
      </c>
      <c r="D113" s="34">
        <f>'[2]Приложение 2'!G84</f>
        <v>1961975</v>
      </c>
      <c r="E113" s="34">
        <f>'[2]Приложение 2'!H84</f>
        <v>6967976.703477599</v>
      </c>
      <c r="F113" s="39">
        <f t="shared" si="0"/>
        <v>2.551511463437403</v>
      </c>
    </row>
    <row r="114" spans="1:6" ht="31.5" outlineLevel="1">
      <c r="A114" s="34" t="s">
        <v>124</v>
      </c>
      <c r="B114" s="33" t="s">
        <v>125</v>
      </c>
      <c r="C114" s="34" t="s">
        <v>28</v>
      </c>
      <c r="D114" s="34">
        <f>D51+D87</f>
        <v>10840320.64</v>
      </c>
      <c r="E114" s="34">
        <f>E51+E87</f>
        <v>16574093.199818369</v>
      </c>
      <c r="F114" s="39">
        <f t="shared" si="0"/>
        <v>0.5289301626984317</v>
      </c>
    </row>
    <row r="115" spans="1:6" ht="15.75" outlineLevel="1">
      <c r="A115" s="34" t="s">
        <v>126</v>
      </c>
      <c r="B115" s="33" t="s">
        <v>136</v>
      </c>
      <c r="C115" s="34" t="s">
        <v>28</v>
      </c>
      <c r="D115" s="34">
        <f>D116-D114</f>
        <v>10966073.140543997</v>
      </c>
      <c r="E115" s="34">
        <f>E116-E114</f>
        <v>-199586.01902759634</v>
      </c>
      <c r="F115" s="39">
        <f t="shared" si="0"/>
        <v>-1.0182003180600432</v>
      </c>
    </row>
    <row r="116" spans="1:6" ht="15.75" outlineLevel="1">
      <c r="A116" s="34" t="s">
        <v>127</v>
      </c>
      <c r="B116" s="33" t="s">
        <v>128</v>
      </c>
      <c r="C116" s="34" t="s">
        <v>28</v>
      </c>
      <c r="D116" s="34">
        <f>D119*D120</f>
        <v>21806393.780543998</v>
      </c>
      <c r="E116" s="34">
        <f>E119*E120</f>
        <v>16374507.180790773</v>
      </c>
      <c r="F116" s="39">
        <f t="shared" si="0"/>
        <v>-0.24909605203037466</v>
      </c>
    </row>
    <row r="117" spans="1:6" ht="15.75" outlineLevel="1">
      <c r="A117" s="1" t="s">
        <v>129</v>
      </c>
      <c r="B117" s="27" t="s">
        <v>130</v>
      </c>
      <c r="C117" s="28" t="s">
        <v>18</v>
      </c>
      <c r="D117" s="13">
        <f>'[2]Приложение 2'!G88</f>
        <v>5384</v>
      </c>
      <c r="E117" s="13">
        <f>'[2]Приложение 2'!H88</f>
        <v>4032.4970000000003</v>
      </c>
      <c r="F117" s="6">
        <f t="shared" si="0"/>
        <v>-0.2510221025260029</v>
      </c>
    </row>
    <row r="118" spans="1:6" ht="31.5" outlineLevel="1">
      <c r="A118" s="1" t="s">
        <v>357</v>
      </c>
      <c r="B118" s="27" t="s">
        <v>358</v>
      </c>
      <c r="C118" s="6" t="s">
        <v>18</v>
      </c>
      <c r="D118" s="71">
        <v>4.27</v>
      </c>
      <c r="E118" s="71">
        <v>3.037</v>
      </c>
      <c r="F118" s="6">
        <f t="shared" si="0"/>
        <v>-0.28875878220140505</v>
      </c>
    </row>
    <row r="119" spans="1:6" ht="15.75" outlineLevel="1">
      <c r="A119" s="3" t="s">
        <v>131</v>
      </c>
      <c r="B119" s="27" t="s">
        <v>17</v>
      </c>
      <c r="C119" s="28" t="s">
        <v>19</v>
      </c>
      <c r="D119" s="13">
        <f>'[2]Приложение 2'!G90</f>
        <v>4054.8007</v>
      </c>
      <c r="E119" s="13">
        <f>'[2]Приложение 2'!H90</f>
        <v>3044.7658538600003</v>
      </c>
      <c r="F119" s="6">
        <f t="shared" si="0"/>
        <v>-0.24909605203037466</v>
      </c>
    </row>
    <row r="120" spans="1:6" ht="31.5" outlineLevel="1">
      <c r="A120" s="18" t="s">
        <v>132</v>
      </c>
      <c r="B120" s="29" t="s">
        <v>133</v>
      </c>
      <c r="C120" s="30" t="s">
        <v>134</v>
      </c>
      <c r="D120" s="31">
        <v>5377.92</v>
      </c>
      <c r="E120" s="31">
        <v>5377.92</v>
      </c>
      <c r="F120" s="32">
        <f t="shared" si="0"/>
        <v>0</v>
      </c>
    </row>
    <row r="121" ht="15.75" outlineLevel="1"/>
    <row r="122" ht="15.75" outlineLevel="1"/>
    <row r="123" spans="1:8" ht="15.75" outlineLevel="1">
      <c r="A123" s="77" t="s">
        <v>138</v>
      </c>
      <c r="B123" s="77"/>
      <c r="C123" s="77"/>
      <c r="D123" s="77"/>
      <c r="E123" s="77"/>
      <c r="F123" s="77"/>
      <c r="G123" s="77"/>
      <c r="H123" s="77"/>
    </row>
    <row r="124" ht="15.75" outlineLevel="1"/>
    <row r="125" spans="1:8" ht="67.5" customHeight="1" outlineLevel="1">
      <c r="A125" s="78" t="s">
        <v>367</v>
      </c>
      <c r="B125" s="78"/>
      <c r="C125" s="78"/>
      <c r="D125" s="78"/>
      <c r="E125" s="78"/>
      <c r="F125" s="78"/>
      <c r="G125" s="78"/>
      <c r="H125" s="78"/>
    </row>
  </sheetData>
  <sheetProtection/>
  <mergeCells count="14">
    <mergeCell ref="A125:H125"/>
    <mergeCell ref="A49:F49"/>
    <mergeCell ref="A15:F15"/>
    <mergeCell ref="A31:F31"/>
    <mergeCell ref="A45:F45"/>
    <mergeCell ref="A123:H123"/>
    <mergeCell ref="A39:F39"/>
    <mergeCell ref="A43:H43"/>
    <mergeCell ref="A13:F13"/>
    <mergeCell ref="A2:H2"/>
    <mergeCell ref="A3:H3"/>
    <mergeCell ref="A5:H5"/>
    <mergeCell ref="A17:H17"/>
    <mergeCell ref="A47:H47"/>
  </mergeCells>
  <printOptions horizontalCentered="1"/>
  <pageMargins left="0.4330708661417323" right="0.2362204724409449" top="0.5511811023622047" bottom="0.35433070866141736" header="0.31496062992125984" footer="0.31496062992125984"/>
  <pageSetup fitToHeight="0" fitToWidth="1" horizontalDpi="600" verticalDpi="600" orientation="landscape" paperSize="9" scale="96" r:id="rId1"/>
  <rowBreaks count="5" manualBreakCount="5">
    <brk id="15" max="255" man="1"/>
    <brk id="32" max="255" man="1"/>
    <brk id="45" max="255" man="1"/>
    <brk id="86" max="255" man="1"/>
    <brk id="112" max="255" man="1"/>
  </rowBreaks>
</worksheet>
</file>

<file path=xl/worksheets/sheet2.xml><?xml version="1.0" encoding="utf-8"?>
<worksheet xmlns="http://schemas.openxmlformats.org/spreadsheetml/2006/main" xmlns:r="http://schemas.openxmlformats.org/officeDocument/2006/relationships">
  <dimension ref="A2:Z124"/>
  <sheetViews>
    <sheetView zoomScalePageLayoutView="0" workbookViewId="0" topLeftCell="A14">
      <selection activeCell="K64" sqref="K64"/>
    </sheetView>
  </sheetViews>
  <sheetFormatPr defaultColWidth="9.140625" defaultRowHeight="15" outlineLevelRow="1"/>
  <cols>
    <col min="1" max="1" width="9.140625" style="48" customWidth="1"/>
    <col min="2" max="2" width="32.57421875" style="48" customWidth="1"/>
    <col min="3" max="3" width="20.7109375" style="48" customWidth="1"/>
    <col min="4" max="5" width="20.28125" style="48" customWidth="1"/>
    <col min="6" max="6" width="15.57421875" style="48" customWidth="1"/>
    <col min="7" max="7" width="16.8515625" style="48" customWidth="1"/>
    <col min="8" max="8" width="10.28125" style="48" customWidth="1"/>
    <col min="9" max="9" width="17.28125" style="48" customWidth="1"/>
    <col min="10" max="10" width="9.140625" style="48" customWidth="1"/>
    <col min="11" max="11" width="14.7109375" style="48" customWidth="1"/>
    <col min="12" max="12" width="16.421875" style="48" customWidth="1"/>
    <col min="13" max="24" width="9.140625" style="48" customWidth="1"/>
    <col min="25" max="25" width="14.00390625" style="48" customWidth="1"/>
    <col min="26" max="26" width="12.421875" style="48" customWidth="1"/>
    <col min="27" max="16384" width="9.140625" style="48" customWidth="1"/>
  </cols>
  <sheetData>
    <row r="1" ht="15.75" hidden="1" outlineLevel="1"/>
    <row r="2" spans="1:8" ht="45" customHeight="1" hidden="1" outlineLevel="1">
      <c r="A2" s="79" t="s">
        <v>156</v>
      </c>
      <c r="B2" s="79"/>
      <c r="C2" s="79"/>
      <c r="D2" s="79"/>
      <c r="E2" s="79"/>
      <c r="F2" s="79"/>
      <c r="G2" s="79"/>
      <c r="H2" s="79"/>
    </row>
    <row r="3" spans="1:17" ht="78" customHeight="1" hidden="1" outlineLevel="1">
      <c r="A3" s="76" t="s">
        <v>157</v>
      </c>
      <c r="B3" s="76"/>
      <c r="C3" s="76"/>
      <c r="D3" s="76"/>
      <c r="E3" s="76"/>
      <c r="F3" s="76"/>
      <c r="G3" s="76"/>
      <c r="H3" s="76"/>
      <c r="I3" s="42"/>
      <c r="J3" s="42"/>
      <c r="K3" s="42"/>
      <c r="L3" s="42"/>
      <c r="M3" s="42"/>
      <c r="N3" s="42"/>
      <c r="O3" s="42"/>
      <c r="P3" s="42"/>
      <c r="Q3" s="42"/>
    </row>
    <row r="4" spans="1:17" ht="11.25" customHeight="1" hidden="1" outlineLevel="1">
      <c r="A4" s="40"/>
      <c r="B4" s="40"/>
      <c r="C4" s="40"/>
      <c r="D4" s="40"/>
      <c r="E4" s="40"/>
      <c r="F4" s="40"/>
      <c r="G4" s="40"/>
      <c r="H4" s="40"/>
      <c r="I4" s="40"/>
      <c r="J4" s="40"/>
      <c r="K4" s="40"/>
      <c r="L4" s="40"/>
      <c r="M4" s="40"/>
      <c r="N4" s="40"/>
      <c r="O4" s="40"/>
      <c r="P4" s="40"/>
      <c r="Q4" s="40"/>
    </row>
    <row r="5" spans="1:8" ht="37.5" customHeight="1" hidden="1" outlineLevel="1">
      <c r="A5" s="77" t="s">
        <v>158</v>
      </c>
      <c r="B5" s="77"/>
      <c r="C5" s="77"/>
      <c r="D5" s="77"/>
      <c r="E5" s="77"/>
      <c r="F5" s="77"/>
      <c r="G5" s="77"/>
      <c r="H5" s="77"/>
    </row>
    <row r="6" ht="15.75" hidden="1" outlineLevel="1"/>
    <row r="7" spans="1:26" ht="46.5" customHeight="1" hidden="1" outlineLevel="1">
      <c r="A7" s="44" t="s">
        <v>4</v>
      </c>
      <c r="B7" s="45" t="s">
        <v>159</v>
      </c>
      <c r="C7" s="44" t="s">
        <v>160</v>
      </c>
      <c r="D7" s="44" t="s">
        <v>161</v>
      </c>
      <c r="E7" s="44" t="s">
        <v>162</v>
      </c>
      <c r="F7" s="44" t="s">
        <v>163</v>
      </c>
      <c r="G7" s="49"/>
      <c r="H7" s="49"/>
      <c r="I7" s="49"/>
      <c r="J7" s="49"/>
      <c r="K7" s="49"/>
      <c r="L7" s="49"/>
      <c r="M7" s="49"/>
      <c r="N7" s="49"/>
      <c r="O7" s="49"/>
      <c r="P7" s="49"/>
      <c r="Q7" s="49"/>
      <c r="R7" s="49"/>
      <c r="S7" s="49"/>
      <c r="T7" s="49"/>
      <c r="U7" s="49"/>
      <c r="V7" s="49"/>
      <c r="W7" s="49"/>
      <c r="X7" s="49"/>
      <c r="Y7" s="49"/>
      <c r="Z7" s="49"/>
    </row>
    <row r="8" spans="1:26" ht="27" customHeight="1" hidden="1" outlineLevel="1">
      <c r="A8" s="50">
        <v>1</v>
      </c>
      <c r="B8" s="41" t="s">
        <v>164</v>
      </c>
      <c r="C8" s="37" t="s">
        <v>165</v>
      </c>
      <c r="D8" s="43">
        <v>57942.64</v>
      </c>
      <c r="E8" s="37">
        <v>0</v>
      </c>
      <c r="F8" s="38">
        <f>E8/D8-100%</f>
        <v>-1</v>
      </c>
      <c r="G8" s="49"/>
      <c r="H8" s="49"/>
      <c r="I8" s="49"/>
      <c r="J8" s="49"/>
      <c r="K8" s="49"/>
      <c r="L8" s="49"/>
      <c r="M8" s="49"/>
      <c r="N8" s="49"/>
      <c r="O8" s="49"/>
      <c r="P8" s="49"/>
      <c r="Q8" s="49"/>
      <c r="R8" s="49"/>
      <c r="S8" s="49"/>
      <c r="T8" s="49"/>
      <c r="U8" s="49"/>
      <c r="V8" s="49"/>
      <c r="W8" s="49"/>
      <c r="X8" s="49"/>
      <c r="Y8" s="49"/>
      <c r="Z8" s="49"/>
    </row>
    <row r="9" spans="1:26" ht="30" customHeight="1" hidden="1" outlineLevel="1">
      <c r="A9" s="50">
        <v>2</v>
      </c>
      <c r="B9" s="41" t="s">
        <v>166</v>
      </c>
      <c r="C9" s="37" t="s">
        <v>165</v>
      </c>
      <c r="D9" s="43">
        <v>47461.96</v>
      </c>
      <c r="E9" s="37">
        <v>0</v>
      </c>
      <c r="F9" s="38">
        <f>E9/D9-100%</f>
        <v>-1</v>
      </c>
      <c r="G9" s="49"/>
      <c r="H9" s="49"/>
      <c r="I9" s="49"/>
      <c r="J9" s="49"/>
      <c r="K9" s="49"/>
      <c r="L9" s="49"/>
      <c r="M9" s="49"/>
      <c r="N9" s="49"/>
      <c r="O9" s="49"/>
      <c r="P9" s="49"/>
      <c r="Q9" s="49"/>
      <c r="R9" s="49"/>
      <c r="S9" s="49"/>
      <c r="T9" s="49"/>
      <c r="U9" s="49"/>
      <c r="V9" s="49"/>
      <c r="W9" s="49"/>
      <c r="X9" s="49"/>
      <c r="Y9" s="49"/>
      <c r="Z9" s="49"/>
    </row>
    <row r="10" spans="1:26" ht="33" customHeight="1" hidden="1" outlineLevel="1">
      <c r="A10" s="50">
        <v>3</v>
      </c>
      <c r="B10" s="41" t="s">
        <v>167</v>
      </c>
      <c r="C10" s="37" t="s">
        <v>165</v>
      </c>
      <c r="D10" s="43">
        <v>4056095.02</v>
      </c>
      <c r="E10" s="37">
        <v>0</v>
      </c>
      <c r="F10" s="38">
        <f>E10/D10-100%</f>
        <v>-1</v>
      </c>
      <c r="G10" s="49"/>
      <c r="H10" s="49"/>
      <c r="I10" s="49"/>
      <c r="J10" s="49"/>
      <c r="K10" s="49"/>
      <c r="L10" s="49"/>
      <c r="M10" s="49"/>
      <c r="N10" s="49"/>
      <c r="O10" s="49"/>
      <c r="P10" s="49"/>
      <c r="Q10" s="49"/>
      <c r="R10" s="49"/>
      <c r="S10" s="49"/>
      <c r="T10" s="49"/>
      <c r="U10" s="49"/>
      <c r="V10" s="49"/>
      <c r="W10" s="49"/>
      <c r="X10" s="49"/>
      <c r="Y10" s="49"/>
      <c r="Z10" s="49"/>
    </row>
    <row r="11" spans="1:26" ht="33" customHeight="1" hidden="1" outlineLevel="1">
      <c r="A11" s="50"/>
      <c r="B11" s="41" t="s">
        <v>168</v>
      </c>
      <c r="C11" s="37" t="s">
        <v>165</v>
      </c>
      <c r="D11" s="43">
        <f>SUM(D8:D10)</f>
        <v>4161499.62</v>
      </c>
      <c r="E11" s="37">
        <v>0</v>
      </c>
      <c r="F11" s="38">
        <f>E11/D11-100%</f>
        <v>-1</v>
      </c>
      <c r="G11" s="49"/>
      <c r="H11" s="49"/>
      <c r="I11" s="49"/>
      <c r="J11" s="49"/>
      <c r="K11" s="49"/>
      <c r="L11" s="49"/>
      <c r="M11" s="49"/>
      <c r="N11" s="49"/>
      <c r="O11" s="49"/>
      <c r="P11" s="49"/>
      <c r="Q11" s="49"/>
      <c r="R11" s="49"/>
      <c r="S11" s="49"/>
      <c r="T11" s="49"/>
      <c r="U11" s="49"/>
      <c r="V11" s="49"/>
      <c r="W11" s="49"/>
      <c r="X11" s="49"/>
      <c r="Y11" s="49"/>
      <c r="Z11" s="49"/>
    </row>
    <row r="12" ht="15.75" hidden="1" outlineLevel="1"/>
    <row r="13" spans="1:26" ht="69.75" customHeight="1" hidden="1" outlineLevel="1">
      <c r="A13" s="76" t="s">
        <v>169</v>
      </c>
      <c r="B13" s="76"/>
      <c r="C13" s="76"/>
      <c r="D13" s="76"/>
      <c r="E13" s="76"/>
      <c r="F13" s="76"/>
      <c r="G13" s="42"/>
      <c r="H13" s="42"/>
      <c r="I13" s="42"/>
      <c r="J13" s="42"/>
      <c r="K13" s="42"/>
      <c r="L13" s="42"/>
      <c r="M13" s="42"/>
      <c r="N13" s="42"/>
      <c r="O13" s="42"/>
      <c r="P13" s="42"/>
      <c r="Q13" s="42"/>
      <c r="R13" s="42"/>
      <c r="S13" s="42"/>
      <c r="T13" s="42"/>
      <c r="U13" s="42"/>
      <c r="V13" s="42"/>
      <c r="W13" s="42"/>
      <c r="X13" s="42"/>
      <c r="Y13" s="42"/>
      <c r="Z13" s="42"/>
    </row>
    <row r="14" ht="15.75" collapsed="1"/>
    <row r="15" spans="1:6" ht="59.25" customHeight="1">
      <c r="A15" s="76" t="s">
        <v>170</v>
      </c>
      <c r="B15" s="76"/>
      <c r="C15" s="76"/>
      <c r="D15" s="76"/>
      <c r="E15" s="76"/>
      <c r="F15" s="76"/>
    </row>
    <row r="17" spans="1:8" ht="15.75" hidden="1" outlineLevel="1">
      <c r="A17" s="77" t="s">
        <v>171</v>
      </c>
      <c r="B17" s="77"/>
      <c r="C17" s="77"/>
      <c r="D17" s="77"/>
      <c r="E17" s="77"/>
      <c r="F17" s="77"/>
      <c r="G17" s="77"/>
      <c r="H17" s="77"/>
    </row>
    <row r="18" ht="15.75" hidden="1" outlineLevel="1"/>
    <row r="19" spans="1:3" ht="15.75" hidden="1" outlineLevel="1">
      <c r="A19" s="45" t="s">
        <v>4</v>
      </c>
      <c r="B19" s="45" t="s">
        <v>172</v>
      </c>
      <c r="C19" s="44" t="s">
        <v>173</v>
      </c>
    </row>
    <row r="20" spans="1:3" ht="15.75" hidden="1" outlineLevel="1">
      <c r="A20" s="46">
        <v>1</v>
      </c>
      <c r="B20" s="47" t="s">
        <v>174</v>
      </c>
      <c r="C20" s="46">
        <v>51134608</v>
      </c>
    </row>
    <row r="21" spans="1:3" ht="15.75" hidden="1" outlineLevel="1">
      <c r="A21" s="46">
        <v>2</v>
      </c>
      <c r="B21" s="47" t="s">
        <v>175</v>
      </c>
      <c r="C21" s="46">
        <v>-29646377</v>
      </c>
    </row>
    <row r="22" spans="1:3" ht="15.75" hidden="1" outlineLevel="1">
      <c r="A22" s="46">
        <v>3</v>
      </c>
      <c r="B22" s="47" t="s">
        <v>176</v>
      </c>
      <c r="C22" s="46">
        <f>C20+C21</f>
        <v>21488231</v>
      </c>
    </row>
    <row r="23" spans="1:3" ht="15.75" hidden="1" outlineLevel="1">
      <c r="A23" s="46">
        <v>4</v>
      </c>
      <c r="B23" s="47" t="s">
        <v>177</v>
      </c>
      <c r="C23" s="46">
        <v>-3316733</v>
      </c>
    </row>
    <row r="24" spans="1:3" ht="15.75" hidden="1" outlineLevel="1">
      <c r="A24" s="46">
        <v>5</v>
      </c>
      <c r="B24" s="47" t="s">
        <v>178</v>
      </c>
      <c r="C24" s="46">
        <f>5521256-471547</f>
        <v>5049709</v>
      </c>
    </row>
    <row r="25" spans="1:3" ht="15.75" hidden="1" outlineLevel="1">
      <c r="A25" s="46">
        <v>6</v>
      </c>
      <c r="B25" s="47" t="s">
        <v>179</v>
      </c>
      <c r="C25" s="46">
        <f>C22+C23+C24</f>
        <v>23221207</v>
      </c>
    </row>
    <row r="26" spans="1:3" ht="15.75" hidden="1" outlineLevel="1">
      <c r="A26" s="46">
        <v>7</v>
      </c>
      <c r="B26" s="47" t="s">
        <v>180</v>
      </c>
      <c r="C26" s="46">
        <f>-130524004+181776</f>
        <v>-130342228</v>
      </c>
    </row>
    <row r="27" spans="1:3" ht="15.75" hidden="1" outlineLevel="1">
      <c r="A27" s="46">
        <v>8</v>
      </c>
      <c r="B27" s="47" t="s">
        <v>181</v>
      </c>
      <c r="C27" s="46">
        <f>C25+C26</f>
        <v>-107121021</v>
      </c>
    </row>
    <row r="28" spans="1:3" ht="15.75" hidden="1" outlineLevel="1">
      <c r="A28" s="46">
        <v>9</v>
      </c>
      <c r="B28" s="47" t="s">
        <v>182</v>
      </c>
      <c r="C28" s="46">
        <v>17978504</v>
      </c>
    </row>
    <row r="29" spans="1:3" ht="15.75" hidden="1" outlineLevel="1">
      <c r="A29" s="46">
        <v>10</v>
      </c>
      <c r="B29" s="47" t="s">
        <v>183</v>
      </c>
      <c r="C29" s="46">
        <f>C27+C28</f>
        <v>-89142517</v>
      </c>
    </row>
    <row r="30" ht="15.75" hidden="1" outlineLevel="1"/>
    <row r="31" spans="1:6" ht="45.75" customHeight="1" collapsed="1">
      <c r="A31" s="76" t="s">
        <v>184</v>
      </c>
      <c r="B31" s="76"/>
      <c r="C31" s="76"/>
      <c r="D31" s="76"/>
      <c r="E31" s="76"/>
      <c r="F31" s="76"/>
    </row>
    <row r="32" ht="15.75" hidden="1" outlineLevel="1"/>
    <row r="33" ht="15.75" hidden="1" outlineLevel="1">
      <c r="A33" s="51" t="s">
        <v>185</v>
      </c>
    </row>
    <row r="34" ht="15.75" hidden="1" outlineLevel="1"/>
    <row r="35" spans="1:6" ht="15.75" hidden="1" outlineLevel="1">
      <c r="A35" s="44" t="s">
        <v>4</v>
      </c>
      <c r="B35" s="45" t="s">
        <v>159</v>
      </c>
      <c r="C35" s="44" t="s">
        <v>160</v>
      </c>
      <c r="D35" s="44" t="s">
        <v>186</v>
      </c>
      <c r="E35" s="44" t="s">
        <v>162</v>
      </c>
      <c r="F35" s="44" t="s">
        <v>163</v>
      </c>
    </row>
    <row r="36" spans="1:6" ht="15.75" hidden="1" outlineLevel="1">
      <c r="A36" s="35">
        <v>1</v>
      </c>
      <c r="B36" s="36" t="s">
        <v>187</v>
      </c>
      <c r="C36" s="37" t="s">
        <v>188</v>
      </c>
      <c r="D36" s="37">
        <v>5072</v>
      </c>
      <c r="E36" s="37">
        <v>4089.607</v>
      </c>
      <c r="F36" s="38">
        <f>E36/D36-100%</f>
        <v>-0.19368947160883276</v>
      </c>
    </row>
    <row r="37" spans="1:6" ht="15.75" hidden="1" outlineLevel="1">
      <c r="A37" s="35">
        <v>2</v>
      </c>
      <c r="B37" s="36" t="s">
        <v>189</v>
      </c>
      <c r="C37" s="37" t="s">
        <v>190</v>
      </c>
      <c r="D37" s="37">
        <v>4020</v>
      </c>
      <c r="E37" s="37">
        <v>3074.3551521990003</v>
      </c>
      <c r="F37" s="38">
        <f>E37/D37-100%</f>
        <v>-0.23523503676641788</v>
      </c>
    </row>
    <row r="38" ht="15.75" hidden="1" outlineLevel="1"/>
    <row r="39" spans="1:6" ht="66" customHeight="1" hidden="1" outlineLevel="1">
      <c r="A39" s="76" t="s">
        <v>191</v>
      </c>
      <c r="B39" s="76"/>
      <c r="C39" s="76"/>
      <c r="D39" s="76"/>
      <c r="E39" s="76"/>
      <c r="F39" s="76"/>
    </row>
    <row r="40" ht="15.75" hidden="1" outlineLevel="1"/>
    <row r="41" ht="15.75" hidden="1" outlineLevel="1">
      <c r="A41" s="51" t="s">
        <v>192</v>
      </c>
    </row>
    <row r="42" ht="15.75" hidden="1" outlineLevel="1">
      <c r="A42" s="51"/>
    </row>
    <row r="43" spans="1:8" ht="129.75" customHeight="1" hidden="1" outlineLevel="1">
      <c r="A43" s="76" t="s">
        <v>193</v>
      </c>
      <c r="B43" s="76"/>
      <c r="C43" s="76"/>
      <c r="D43" s="76"/>
      <c r="E43" s="76"/>
      <c r="F43" s="76"/>
      <c r="G43" s="76"/>
      <c r="H43" s="76"/>
    </row>
    <row r="44" spans="1:8" ht="15.75" hidden="1" outlineLevel="1">
      <c r="A44" s="40"/>
      <c r="B44" s="40"/>
      <c r="C44" s="40"/>
      <c r="D44" s="40"/>
      <c r="E44" s="40"/>
      <c r="F44" s="40"/>
      <c r="G44" s="40"/>
      <c r="H44" s="40"/>
    </row>
    <row r="45" spans="1:6" ht="15.75" collapsed="1">
      <c r="A45" s="76" t="s">
        <v>194</v>
      </c>
      <c r="B45" s="76"/>
      <c r="C45" s="76"/>
      <c r="D45" s="76"/>
      <c r="E45" s="76"/>
      <c r="F45" s="76"/>
    </row>
    <row r="46" ht="15.75" outlineLevel="1">
      <c r="A46" s="51"/>
    </row>
    <row r="47" spans="1:8" ht="15.75" outlineLevel="1">
      <c r="A47" s="77" t="s">
        <v>195</v>
      </c>
      <c r="B47" s="77"/>
      <c r="C47" s="77"/>
      <c r="D47" s="77"/>
      <c r="E47" s="77"/>
      <c r="F47" s="77"/>
      <c r="G47" s="77"/>
      <c r="H47" s="77"/>
    </row>
    <row r="48" ht="15.75" outlineLevel="1"/>
    <row r="49" spans="1:6" ht="39" customHeight="1" outlineLevel="1">
      <c r="A49" s="79" t="s">
        <v>196</v>
      </c>
      <c r="B49" s="80"/>
      <c r="C49" s="80"/>
      <c r="D49" s="80"/>
      <c r="E49" s="80"/>
      <c r="F49" s="80"/>
    </row>
    <row r="50" spans="1:6" ht="31.5" outlineLevel="1">
      <c r="A50" s="34" t="s">
        <v>4</v>
      </c>
      <c r="B50" s="33" t="s">
        <v>159</v>
      </c>
      <c r="C50" s="34" t="s">
        <v>160</v>
      </c>
      <c r="D50" s="34" t="s">
        <v>197</v>
      </c>
      <c r="E50" s="34" t="s">
        <v>198</v>
      </c>
      <c r="F50" s="34" t="s">
        <v>163</v>
      </c>
    </row>
    <row r="51" spans="1:6" ht="46.5" customHeight="1" outlineLevel="1">
      <c r="A51" s="34" t="s">
        <v>22</v>
      </c>
      <c r="B51" s="33" t="s">
        <v>199</v>
      </c>
      <c r="C51" s="34" t="s">
        <v>165</v>
      </c>
      <c r="D51" s="34">
        <f>D53+D58+D62+D63+D66</f>
        <v>14807828.09702412</v>
      </c>
      <c r="E51" s="34">
        <f>E53+E58+E62+E63+E66</f>
        <v>14889391.995752396</v>
      </c>
      <c r="F51" s="39">
        <f>E51/D51-100%</f>
        <v>0.005508160831814823</v>
      </c>
    </row>
    <row r="52" spans="1:6" ht="15.75" outlineLevel="1">
      <c r="A52" s="1"/>
      <c r="B52" s="2" t="s">
        <v>200</v>
      </c>
      <c r="C52" s="3"/>
      <c r="D52" s="4"/>
      <c r="E52" s="5"/>
      <c r="F52" s="6"/>
    </row>
    <row r="53" spans="1:6" ht="15.75" outlineLevel="1">
      <c r="A53" s="7" t="s">
        <v>26</v>
      </c>
      <c r="B53" s="8" t="s">
        <v>201</v>
      </c>
      <c r="C53" s="52" t="s">
        <v>28</v>
      </c>
      <c r="D53" s="9">
        <f>SUM(D55:D57)</f>
        <v>7439651.839833127</v>
      </c>
      <c r="E53" s="9">
        <f>SUM(E55:E57)</f>
        <v>7481306.942607456</v>
      </c>
      <c r="F53" s="10">
        <f>E53/D53-100%</f>
        <v>0.005599066148673781</v>
      </c>
    </row>
    <row r="54" spans="1:6" ht="15.75" outlineLevel="1">
      <c r="A54" s="1"/>
      <c r="B54" s="2" t="s">
        <v>200</v>
      </c>
      <c r="C54" s="3"/>
      <c r="D54" s="4"/>
      <c r="E54" s="5"/>
      <c r="F54" s="6"/>
    </row>
    <row r="55" spans="1:6" ht="15.75" outlineLevel="1">
      <c r="A55" s="1" t="s">
        <v>5</v>
      </c>
      <c r="B55" s="12" t="s">
        <v>202</v>
      </c>
      <c r="C55" s="52" t="s">
        <v>28</v>
      </c>
      <c r="D55" s="13">
        <f>'[1]ТС вн.рынок'!G11</f>
        <v>1822.9945428571432</v>
      </c>
      <c r="E55" s="13">
        <f>'[1]ТС вн.рынок'!H11</f>
        <v>1838.52852</v>
      </c>
      <c r="F55" s="6">
        <f>E55/D55-100%</f>
        <v>0.008521132004328802</v>
      </c>
    </row>
    <row r="56" spans="1:6" ht="15.75" outlineLevel="1">
      <c r="A56" s="1" t="s">
        <v>6</v>
      </c>
      <c r="B56" s="12" t="s">
        <v>203</v>
      </c>
      <c r="C56" s="52" t="s">
        <v>28</v>
      </c>
      <c r="D56" s="13">
        <f>'[1]ТС вн.рынок'!G12</f>
        <v>7404530.004589601</v>
      </c>
      <c r="E56" s="13">
        <f>'[1]ТС вн.рынок'!H12</f>
        <v>7445325.404817775</v>
      </c>
      <c r="F56" s="6">
        <f>E56/D56-100%</f>
        <v>0.005509519200123103</v>
      </c>
    </row>
    <row r="57" spans="1:6" ht="15.75" outlineLevel="1">
      <c r="A57" s="1" t="s">
        <v>7</v>
      </c>
      <c r="B57" s="12" t="s">
        <v>204</v>
      </c>
      <c r="C57" s="52" t="s">
        <v>28</v>
      </c>
      <c r="D57" s="13">
        <f>'[1]ТС вн.рынок'!G13</f>
        <v>33298.84070066915</v>
      </c>
      <c r="E57" s="13">
        <f>'[1]ТС вн.рынок'!H13</f>
        <v>34143.00926968089</v>
      </c>
      <c r="F57" s="6">
        <f>E57/D57-100%</f>
        <v>0.025351290052412656</v>
      </c>
    </row>
    <row r="58" spans="1:6" ht="15.75" outlineLevel="1">
      <c r="A58" s="7" t="s">
        <v>33</v>
      </c>
      <c r="B58" s="8" t="s">
        <v>205</v>
      </c>
      <c r="C58" s="52" t="s">
        <v>28</v>
      </c>
      <c r="D58" s="14">
        <f>SUM(D60:D61)</f>
        <v>122847.74034216991</v>
      </c>
      <c r="E58" s="14">
        <f>SUM(E60:E61)</f>
        <v>122845.78424040001</v>
      </c>
      <c r="F58" s="10">
        <f>E58/D58-100%</f>
        <v>-1.592297721109137E-05</v>
      </c>
    </row>
    <row r="59" spans="1:6" ht="15.75" outlineLevel="1">
      <c r="A59" s="1"/>
      <c r="B59" s="2" t="s">
        <v>200</v>
      </c>
      <c r="C59" s="52" t="s">
        <v>28</v>
      </c>
      <c r="D59" s="4"/>
      <c r="E59" s="5"/>
      <c r="F59" s="6"/>
    </row>
    <row r="60" spans="1:6" ht="15.75" outlineLevel="1">
      <c r="A60" s="1" t="s">
        <v>8</v>
      </c>
      <c r="B60" s="12" t="s">
        <v>206</v>
      </c>
      <c r="C60" s="52" t="s">
        <v>28</v>
      </c>
      <c r="D60" s="13">
        <f>'[1]ТС вн.рынок'!G16</f>
        <v>111781.3833868698</v>
      </c>
      <c r="E60" s="13">
        <f>'[1]ТС вн.рынок'!H16</f>
        <v>111642.08873</v>
      </c>
      <c r="F60" s="6">
        <f>E60/D60-100%</f>
        <v>-0.0012461346661608586</v>
      </c>
    </row>
    <row r="61" spans="1:6" ht="15.75" outlineLevel="1">
      <c r="A61" s="1" t="s">
        <v>9</v>
      </c>
      <c r="B61" s="12" t="s">
        <v>207</v>
      </c>
      <c r="C61" s="52" t="s">
        <v>28</v>
      </c>
      <c r="D61" s="13">
        <f>'[1]ТС вн.рынок'!G17</f>
        <v>11066.35695530011</v>
      </c>
      <c r="E61" s="13">
        <f>'[1]ТС вн.рынок'!H17</f>
        <v>11203.695510400003</v>
      </c>
      <c r="F61" s="6">
        <f>E61/D61-100%</f>
        <v>0.012410457719250978</v>
      </c>
    </row>
    <row r="62" spans="1:6" ht="15.75" outlineLevel="1">
      <c r="A62" s="7" t="s">
        <v>37</v>
      </c>
      <c r="B62" s="8" t="s">
        <v>208</v>
      </c>
      <c r="C62" s="52" t="s">
        <v>28</v>
      </c>
      <c r="D62" s="13">
        <f>'[1]ТС вн.рынок'!G18</f>
        <v>3637632.3042011023</v>
      </c>
      <c r="E62" s="13">
        <f>'[1]ТС вн.рынок'!H18</f>
        <v>3652597.5634331005</v>
      </c>
      <c r="F62" s="10">
        <f>E62/D62-100%</f>
        <v>0.00411401097761166</v>
      </c>
    </row>
    <row r="63" spans="1:6" ht="15.75" outlineLevel="1">
      <c r="A63" s="7" t="s">
        <v>39</v>
      </c>
      <c r="B63" s="8" t="s">
        <v>209</v>
      </c>
      <c r="C63" s="52" t="s">
        <v>28</v>
      </c>
      <c r="D63" s="14">
        <f>D65</f>
        <v>77463.44</v>
      </c>
      <c r="E63" s="14">
        <f>E65</f>
        <v>77628.01036401084</v>
      </c>
      <c r="F63" s="10">
        <f>E63/D63-100%</f>
        <v>0.002124490779273902</v>
      </c>
    </row>
    <row r="64" spans="1:6" ht="15.75" outlineLevel="1">
      <c r="A64" s="1"/>
      <c r="B64" s="2" t="s">
        <v>200</v>
      </c>
      <c r="C64" s="3"/>
      <c r="D64" s="4"/>
      <c r="E64" s="5"/>
      <c r="F64" s="6"/>
    </row>
    <row r="65" spans="1:6" ht="31.5" outlineLevel="1">
      <c r="A65" s="1" t="s">
        <v>41</v>
      </c>
      <c r="B65" s="12" t="s">
        <v>210</v>
      </c>
      <c r="C65" s="52" t="s">
        <v>28</v>
      </c>
      <c r="D65" s="13">
        <f>'[1]ТС вн.рынок'!G21</f>
        <v>77463.44</v>
      </c>
      <c r="E65" s="13">
        <f>'[1]ТС вн.рынок'!H21</f>
        <v>77628.01036401084</v>
      </c>
      <c r="F65" s="6">
        <f>E65/D65-100%</f>
        <v>0.002124490779273902</v>
      </c>
    </row>
    <row r="66" spans="1:6" ht="15.75" outlineLevel="1">
      <c r="A66" s="7" t="s">
        <v>43</v>
      </c>
      <c r="B66" s="8" t="s">
        <v>211</v>
      </c>
      <c r="C66" s="52" t="s">
        <v>28</v>
      </c>
      <c r="D66" s="9">
        <f>D68+D69</f>
        <v>3530232.7726477217</v>
      </c>
      <c r="E66" s="9">
        <f>E68+E69</f>
        <v>3555013.6951074284</v>
      </c>
      <c r="F66" s="10">
        <f>E66/D66-100%</f>
        <v>0.007019628465213312</v>
      </c>
    </row>
    <row r="67" spans="1:6" ht="15.75" outlineLevel="1">
      <c r="A67" s="1"/>
      <c r="B67" s="2" t="s">
        <v>200</v>
      </c>
      <c r="C67" s="3"/>
      <c r="D67" s="4"/>
      <c r="E67" s="5"/>
      <c r="F67" s="6"/>
    </row>
    <row r="68" spans="1:6" ht="15.75" outlineLevel="1">
      <c r="A68" s="1" t="s">
        <v>45</v>
      </c>
      <c r="B68" s="12" t="s">
        <v>212</v>
      </c>
      <c r="C68" s="53" t="s">
        <v>28</v>
      </c>
      <c r="D68" s="13">
        <f>'[1]ТС вн.рынок'!G24</f>
        <v>291679.21184</v>
      </c>
      <c r="E68" s="13">
        <f>'[1]ТС вн.рынок'!H24</f>
        <v>292123.0272239999</v>
      </c>
      <c r="F68" s="6">
        <f aca="true" t="shared" si="0" ref="F68:F119">E68/D68-100%</f>
        <v>0.001521587298594751</v>
      </c>
    </row>
    <row r="69" spans="1:6" ht="15.75" outlineLevel="1">
      <c r="A69" s="1" t="s">
        <v>47</v>
      </c>
      <c r="B69" s="12" t="s">
        <v>211</v>
      </c>
      <c r="C69" s="53" t="s">
        <v>28</v>
      </c>
      <c r="D69" s="13">
        <f>SUM(D71:D86)</f>
        <v>3238553.5608077217</v>
      </c>
      <c r="E69" s="13">
        <f>SUM(E71:E86)</f>
        <v>3262890.6678834283</v>
      </c>
      <c r="F69" s="6">
        <f t="shared" si="0"/>
        <v>0.0075148076506219574</v>
      </c>
    </row>
    <row r="70" spans="1:6" ht="15.75" outlineLevel="1">
      <c r="A70" s="1"/>
      <c r="B70" s="2" t="s">
        <v>200</v>
      </c>
      <c r="C70" s="3"/>
      <c r="D70" s="13"/>
      <c r="E70" s="13"/>
      <c r="F70" s="6"/>
    </row>
    <row r="71" spans="1:6" ht="15.75" outlineLevel="1">
      <c r="A71" s="1" t="s">
        <v>49</v>
      </c>
      <c r="B71" s="15" t="s">
        <v>213</v>
      </c>
      <c r="C71" s="53" t="s">
        <v>28</v>
      </c>
      <c r="D71" s="13">
        <f>'[1]ТС вн.рынок'!G27</f>
        <v>74899.99999999999</v>
      </c>
      <c r="E71" s="13">
        <f>'[1]ТС вн.рынок'!H27</f>
        <v>78000</v>
      </c>
      <c r="F71" s="6">
        <f t="shared" si="0"/>
        <v>0.04138851802403232</v>
      </c>
    </row>
    <row r="72" spans="1:6" ht="15.75" outlineLevel="1">
      <c r="A72" s="1" t="s">
        <v>51</v>
      </c>
      <c r="B72" s="15" t="s">
        <v>214</v>
      </c>
      <c r="C72" s="53" t="s">
        <v>28</v>
      </c>
      <c r="D72" s="13">
        <f>'[1]ТС вн.рынок'!G28</f>
        <v>1815662.375</v>
      </c>
      <c r="E72" s="13">
        <f>'[1]ТС вн.рынок'!H28</f>
        <v>1835273.6725575004</v>
      </c>
      <c r="F72" s="6">
        <f t="shared" si="0"/>
        <v>0.010801180785332098</v>
      </c>
    </row>
    <row r="73" spans="1:6" ht="15.75" outlineLevel="1">
      <c r="A73" s="1" t="s">
        <v>53</v>
      </c>
      <c r="B73" s="15" t="s">
        <v>215</v>
      </c>
      <c r="C73" s="53" t="s">
        <v>28</v>
      </c>
      <c r="D73" s="13">
        <f>'[1]ТС вн.рынок'!G29</f>
        <v>3847.1088571428572</v>
      </c>
      <c r="E73" s="13">
        <f>'[1]ТС вн.рынок'!H29</f>
        <v>3902.5061064</v>
      </c>
      <c r="F73" s="6">
        <f t="shared" si="0"/>
        <v>0.014399709317891585</v>
      </c>
    </row>
    <row r="74" spans="1:6" ht="15.75" outlineLevel="1">
      <c r="A74" s="1" t="s">
        <v>55</v>
      </c>
      <c r="B74" s="16" t="s">
        <v>216</v>
      </c>
      <c r="C74" s="53" t="s">
        <v>28</v>
      </c>
      <c r="D74" s="13"/>
      <c r="E74" s="13"/>
      <c r="F74" s="6"/>
    </row>
    <row r="75" spans="1:6" ht="31.5" outlineLevel="1">
      <c r="A75" s="1" t="s">
        <v>57</v>
      </c>
      <c r="B75" s="16" t="s">
        <v>217</v>
      </c>
      <c r="C75" s="53" t="s">
        <v>28</v>
      </c>
      <c r="D75" s="13">
        <f>'[1]ТС вн.рынок'!G31</f>
        <v>20900.441314285716</v>
      </c>
      <c r="E75" s="13">
        <f>'[1]ТС вн.рынок'!H31</f>
        <v>20855.213914</v>
      </c>
      <c r="F75" s="6">
        <f t="shared" si="0"/>
        <v>-0.002163944751482405</v>
      </c>
    </row>
    <row r="76" spans="1:6" ht="31.5" outlineLevel="1">
      <c r="A76" s="1" t="s">
        <v>59</v>
      </c>
      <c r="B76" s="16" t="s">
        <v>218</v>
      </c>
      <c r="C76" s="53" t="s">
        <v>28</v>
      </c>
      <c r="D76" s="13">
        <f>'[1]ТС вн.рынок'!G32</f>
        <v>79890</v>
      </c>
      <c r="E76" s="13">
        <f>'[1]ТС вн.рынок'!H32</f>
        <v>79889.99987999997</v>
      </c>
      <c r="F76" s="6">
        <f t="shared" si="0"/>
        <v>-1.5020656940478716E-09</v>
      </c>
    </row>
    <row r="77" spans="1:6" ht="15.75" outlineLevel="1">
      <c r="A77" s="1" t="s">
        <v>61</v>
      </c>
      <c r="B77" s="16" t="s">
        <v>219</v>
      </c>
      <c r="C77" s="53" t="s">
        <v>28</v>
      </c>
      <c r="D77" s="13">
        <f>'[1]ТС вн.рынок'!G33</f>
        <v>1148710.6955234362</v>
      </c>
      <c r="E77" s="13">
        <f>'[1]ТС вн.рынок'!H33</f>
        <v>1149126.9832331003</v>
      </c>
      <c r="F77" s="6">
        <f t="shared" si="0"/>
        <v>0.00036239560690631833</v>
      </c>
    </row>
    <row r="78" spans="1:6" ht="31.5" outlineLevel="1">
      <c r="A78" s="1" t="s">
        <v>63</v>
      </c>
      <c r="B78" s="16" t="s">
        <v>220</v>
      </c>
      <c r="C78" s="53" t="s">
        <v>28</v>
      </c>
      <c r="D78" s="13">
        <f>'[1]ТС вн.рынок'!G34</f>
        <v>4239.999999999999</v>
      </c>
      <c r="E78" s="13">
        <f>'[1]ТС вн.рынок'!H34</f>
        <v>4278.786</v>
      </c>
      <c r="F78" s="6">
        <f t="shared" si="0"/>
        <v>0.009147641509434257</v>
      </c>
    </row>
    <row r="79" spans="1:6" ht="31.5" outlineLevel="1">
      <c r="A79" s="1" t="s">
        <v>65</v>
      </c>
      <c r="B79" s="16" t="s">
        <v>221</v>
      </c>
      <c r="C79" s="53" t="s">
        <v>28</v>
      </c>
      <c r="D79" s="13">
        <f>'[1]ТС вн.рынок'!G35</f>
        <v>33420.97019285714</v>
      </c>
      <c r="E79" s="13">
        <f>'[1]ТС вн.рынок'!H35</f>
        <v>33438.36024909999</v>
      </c>
      <c r="F79" s="6">
        <f t="shared" si="0"/>
        <v>0.0005203336750101428</v>
      </c>
    </row>
    <row r="80" spans="1:6" ht="31.5" outlineLevel="1">
      <c r="A80" s="1" t="s">
        <v>67</v>
      </c>
      <c r="B80" s="16" t="s">
        <v>222</v>
      </c>
      <c r="C80" s="53" t="s">
        <v>28</v>
      </c>
      <c r="D80" s="13">
        <f>'[1]ТС вн.рынок'!G36</f>
        <v>1887.6983999999998</v>
      </c>
      <c r="E80" s="13">
        <f>'[1]ТС вн.рынок'!H36</f>
        <v>1927.7</v>
      </c>
      <c r="F80" s="6">
        <f t="shared" si="0"/>
        <v>0.021190673255855108</v>
      </c>
    </row>
    <row r="81" spans="1:6" ht="47.25" outlineLevel="1">
      <c r="A81" s="1" t="s">
        <v>69</v>
      </c>
      <c r="B81" s="16" t="s">
        <v>223</v>
      </c>
      <c r="C81" s="53" t="s">
        <v>28</v>
      </c>
      <c r="D81" s="13">
        <f>'[1]ТС вн.рынок'!G37</f>
        <v>11168</v>
      </c>
      <c r="E81" s="13">
        <v>11170</v>
      </c>
      <c r="F81" s="6">
        <f t="shared" si="0"/>
        <v>0.00017908309455583193</v>
      </c>
    </row>
    <row r="82" spans="1:6" ht="31.5" outlineLevel="1">
      <c r="A82" s="1" t="s">
        <v>71</v>
      </c>
      <c r="B82" s="16" t="s">
        <v>224</v>
      </c>
      <c r="C82" s="53" t="s">
        <v>28</v>
      </c>
      <c r="D82" s="13">
        <f>'[1]ТС вн.рынок'!G38</f>
        <v>20532.8</v>
      </c>
      <c r="E82" s="13">
        <f>'[1]ТС вн.рынок'!H38</f>
        <v>21047.641667999997</v>
      </c>
      <c r="F82" s="6">
        <f t="shared" si="0"/>
        <v>0.02507410913270469</v>
      </c>
    </row>
    <row r="83" spans="1:6" ht="15.75" outlineLevel="1">
      <c r="A83" s="1" t="s">
        <v>73</v>
      </c>
      <c r="B83" s="16" t="s">
        <v>225</v>
      </c>
      <c r="C83" s="53" t="s">
        <v>28</v>
      </c>
      <c r="D83" s="13">
        <f>'[1]ТС вн.рынок'!G39</f>
        <v>19180.1376</v>
      </c>
      <c r="E83" s="13">
        <f>'[1]ТС вн.рынок'!H39</f>
        <v>19748.69365302857</v>
      </c>
      <c r="F83" s="6">
        <f t="shared" si="0"/>
        <v>0.029642960070764612</v>
      </c>
    </row>
    <row r="84" spans="1:6" ht="15.75" outlineLevel="1">
      <c r="A84" s="1" t="s">
        <v>75</v>
      </c>
      <c r="B84" s="17" t="s">
        <v>226</v>
      </c>
      <c r="C84" s="54" t="s">
        <v>28</v>
      </c>
      <c r="D84" s="13">
        <f>'[1]ТС вн.рынок'!G40</f>
        <v>993.5714285714287</v>
      </c>
      <c r="E84" s="13">
        <f>'[1]ТС вн.рынок'!H40</f>
        <v>1001.5275977</v>
      </c>
      <c r="F84" s="6">
        <f t="shared" si="0"/>
        <v>0.008007646858375184</v>
      </c>
    </row>
    <row r="85" spans="1:6" ht="15.75" outlineLevel="1">
      <c r="A85" s="1" t="s">
        <v>77</v>
      </c>
      <c r="B85" s="17" t="s">
        <v>227</v>
      </c>
      <c r="C85" s="54" t="s">
        <v>28</v>
      </c>
      <c r="D85" s="13">
        <f>'[1]ТС вн.рынок'!G41</f>
        <v>1987.29392</v>
      </c>
      <c r="E85" s="13">
        <f>'[1]ТС вн.рынок'!H41</f>
        <v>1991.076659</v>
      </c>
      <c r="F85" s="6">
        <f t="shared" si="0"/>
        <v>0.001903462271952261</v>
      </c>
    </row>
    <row r="86" spans="1:6" ht="15.75" outlineLevel="1">
      <c r="A86" s="1" t="s">
        <v>79</v>
      </c>
      <c r="B86" s="17" t="s">
        <v>228</v>
      </c>
      <c r="C86" s="54" t="s">
        <v>28</v>
      </c>
      <c r="D86" s="13">
        <f>'[1]ТС вн.рынок'!G42</f>
        <v>1232.4685714285715</v>
      </c>
      <c r="E86" s="13">
        <f>'[1]ТС вн.рынок'!H42</f>
        <v>1238.5063656000002</v>
      </c>
      <c r="F86" s="6">
        <f t="shared" si="0"/>
        <v>0.004898943722702942</v>
      </c>
    </row>
    <row r="87" spans="1:6" ht="15.75" outlineLevel="1">
      <c r="A87" s="34" t="s">
        <v>81</v>
      </c>
      <c r="B87" s="33" t="s">
        <v>229</v>
      </c>
      <c r="C87" s="34" t="s">
        <v>28</v>
      </c>
      <c r="D87" s="34">
        <v>2920615.0377632827</v>
      </c>
      <c r="E87" s="34">
        <v>2922898.781336767</v>
      </c>
      <c r="F87" s="39">
        <f t="shared" si="0"/>
        <v>0.0007819392641468248</v>
      </c>
    </row>
    <row r="88" spans="1:6" ht="15.75" outlineLevel="1">
      <c r="A88" s="18"/>
      <c r="B88" s="2" t="s">
        <v>200</v>
      </c>
      <c r="C88" s="19"/>
      <c r="D88" s="20"/>
      <c r="E88" s="20"/>
      <c r="F88" s="21"/>
    </row>
    <row r="89" spans="1:6" ht="31.5" outlineLevel="1">
      <c r="A89" s="34" t="s">
        <v>84</v>
      </c>
      <c r="B89" s="33" t="s">
        <v>230</v>
      </c>
      <c r="C89" s="34" t="s">
        <v>28</v>
      </c>
      <c r="D89" s="34">
        <v>442913.07535315026</v>
      </c>
      <c r="E89" s="34">
        <v>445196.81892663566</v>
      </c>
      <c r="F89" s="39">
        <f t="shared" si="0"/>
        <v>0.005156189104745801</v>
      </c>
    </row>
    <row r="90" spans="1:6" ht="15.75" outlineLevel="1">
      <c r="A90" s="1"/>
      <c r="B90" s="2" t="s">
        <v>200</v>
      </c>
      <c r="C90" s="53" t="s">
        <v>28</v>
      </c>
      <c r="D90" s="4"/>
      <c r="E90" s="5"/>
      <c r="F90" s="6"/>
    </row>
    <row r="91" spans="1:6" ht="15.75" outlineLevel="1">
      <c r="A91" s="1" t="s">
        <v>85</v>
      </c>
      <c r="B91" s="11" t="s">
        <v>231</v>
      </c>
      <c r="C91" s="53" t="s">
        <v>28</v>
      </c>
      <c r="D91" s="13">
        <f>'[1]ТС вн.рынок'!G47</f>
        <v>211340.28840383294</v>
      </c>
      <c r="E91" s="13">
        <f>'[1]ТС вн.рынок'!H47</f>
        <v>211593.41757501435</v>
      </c>
      <c r="F91" s="6">
        <f t="shared" si="0"/>
        <v>0.0011977326854863968</v>
      </c>
    </row>
    <row r="92" spans="1:6" ht="15.75" outlineLevel="1">
      <c r="A92" s="1" t="s">
        <v>87</v>
      </c>
      <c r="B92" s="11" t="s">
        <v>207</v>
      </c>
      <c r="C92" s="53" t="s">
        <v>28</v>
      </c>
      <c r="D92" s="13">
        <f>'[1]ТС вн.рынок'!G48</f>
        <v>2920615.0377632827</v>
      </c>
      <c r="E92" s="13">
        <f>'[1]ТС вн.рынок'!H48</f>
        <v>2922898.7813446606</v>
      </c>
      <c r="F92" s="6">
        <f t="shared" si="0"/>
        <v>0.0007819392668493297</v>
      </c>
    </row>
    <row r="93" spans="1:6" ht="15.75" outlineLevel="1">
      <c r="A93" s="1" t="s">
        <v>88</v>
      </c>
      <c r="B93" s="11" t="s">
        <v>232</v>
      </c>
      <c r="C93" s="53" t="s">
        <v>28</v>
      </c>
      <c r="D93" s="13">
        <f>'[1]ТС вн.рынок'!G49</f>
        <v>2076.8265285183384</v>
      </c>
      <c r="E93" s="13">
        <f>'[1]ТС вн.рынок'!H49</f>
        <v>2126.746363340501</v>
      </c>
      <c r="F93" s="6">
        <f t="shared" si="0"/>
        <v>0.024036593397031014</v>
      </c>
    </row>
    <row r="94" spans="1:6" ht="15.75" outlineLevel="1">
      <c r="A94" s="1" t="s">
        <v>90</v>
      </c>
      <c r="B94" s="11" t="s">
        <v>233</v>
      </c>
      <c r="C94" s="53" t="s">
        <v>28</v>
      </c>
      <c r="D94" s="13">
        <f>'[1]ТС вн.рынок'!G50</f>
        <v>28156.57675262809</v>
      </c>
      <c r="E94" s="13">
        <f>'[1]ТС вн.рынок'!H50</f>
        <v>28183.112379103495</v>
      </c>
      <c r="F94" s="6">
        <f t="shared" si="0"/>
        <v>0.0009424308469221376</v>
      </c>
    </row>
    <row r="95" spans="1:6" ht="15.75" outlineLevel="1">
      <c r="A95" s="1" t="s">
        <v>92</v>
      </c>
      <c r="B95" s="11" t="s">
        <v>234</v>
      </c>
      <c r="C95" s="53" t="s">
        <v>28</v>
      </c>
      <c r="D95" s="13">
        <f>D97+D98</f>
        <v>3118.8767278828545</v>
      </c>
      <c r="E95" s="13">
        <f>E97+E98</f>
        <v>3124.927704538509</v>
      </c>
      <c r="F95" s="6">
        <f t="shared" si="0"/>
        <v>0.0019401140806747375</v>
      </c>
    </row>
    <row r="96" spans="1:6" ht="15.75" outlineLevel="1">
      <c r="A96" s="1"/>
      <c r="B96" s="2" t="s">
        <v>200</v>
      </c>
      <c r="C96" s="3"/>
      <c r="D96" s="13"/>
      <c r="E96" s="13"/>
      <c r="F96" s="6"/>
    </row>
    <row r="97" spans="1:6" ht="15.75" outlineLevel="1">
      <c r="A97" s="1" t="s">
        <v>94</v>
      </c>
      <c r="B97" s="22" t="s">
        <v>235</v>
      </c>
      <c r="C97" s="53" t="s">
        <v>28</v>
      </c>
      <c r="D97" s="13">
        <f>'[1]ТС вн.рынок'!G53</f>
        <v>1406.2935264385087</v>
      </c>
      <c r="E97" s="13">
        <f>'[1]ТС вн.рынок'!H53</f>
        <v>1406.2935264385087</v>
      </c>
      <c r="F97" s="6">
        <f t="shared" si="0"/>
        <v>0</v>
      </c>
    </row>
    <row r="98" spans="1:6" ht="15.75" outlineLevel="1">
      <c r="A98" s="1" t="s">
        <v>96</v>
      </c>
      <c r="B98" s="22" t="s">
        <v>236</v>
      </c>
      <c r="C98" s="53" t="s">
        <v>28</v>
      </c>
      <c r="D98" s="13">
        <f>'[1]ТС вн.рынок'!G54</f>
        <v>1712.5832014443458</v>
      </c>
      <c r="E98" s="13">
        <f>'[1]ТС вн.рынок'!H54</f>
        <v>1718.6341781</v>
      </c>
      <c r="F98" s="6">
        <f t="shared" si="0"/>
        <v>0.003533245363233073</v>
      </c>
    </row>
    <row r="99" spans="1:6" ht="15.75" outlineLevel="1">
      <c r="A99" s="23" t="s">
        <v>98</v>
      </c>
      <c r="B99" s="24" t="s">
        <v>237</v>
      </c>
      <c r="C99" s="54" t="s">
        <v>28</v>
      </c>
      <c r="D99" s="13">
        <f>'[1]ТС вн.рынок'!G55</f>
        <v>25143.5004915931</v>
      </c>
      <c r="E99" s="13">
        <f>'[1]ТС вн.рынок'!H55</f>
        <v>25253.452858982964</v>
      </c>
      <c r="F99" s="6">
        <f t="shared" si="0"/>
        <v>0.004372993626190924</v>
      </c>
    </row>
    <row r="100" spans="1:6" ht="15.75" outlineLevel="1">
      <c r="A100" s="23" t="s">
        <v>100</v>
      </c>
      <c r="B100" s="24" t="s">
        <v>225</v>
      </c>
      <c r="C100" s="54" t="s">
        <v>28</v>
      </c>
      <c r="D100" s="13">
        <f>'[1]ТС вн.рынок'!G56</f>
        <v>3063.4464282034564</v>
      </c>
      <c r="E100" s="13">
        <f>'[1]ТС вн.рынок'!H56</f>
        <v>3093.4631240039316</v>
      </c>
      <c r="F100" s="6">
        <f t="shared" si="0"/>
        <v>0.009798341999431859</v>
      </c>
    </row>
    <row r="101" spans="1:6" ht="15.75" outlineLevel="1">
      <c r="A101" s="23" t="s">
        <v>101</v>
      </c>
      <c r="B101" s="24" t="s">
        <v>238</v>
      </c>
      <c r="C101" s="54" t="s">
        <v>28</v>
      </c>
      <c r="D101" s="13">
        <f>'[1]ТС вн.рынок'!G57</f>
        <v>26252.639027328856</v>
      </c>
      <c r="E101" s="13">
        <f>'[1]ТС вн.рынок'!H57</f>
        <v>26331.27121546128</v>
      </c>
      <c r="F101" s="6">
        <f t="shared" si="0"/>
        <v>0.0029952108072093253</v>
      </c>
    </row>
    <row r="102" spans="1:6" ht="15.75" outlineLevel="1">
      <c r="A102" s="23" t="s">
        <v>103</v>
      </c>
      <c r="B102" s="24" t="s">
        <v>239</v>
      </c>
      <c r="C102" s="54" t="s">
        <v>28</v>
      </c>
      <c r="D102" s="13">
        <f>SUM(D104:D112)</f>
        <v>122838.2324411832</v>
      </c>
      <c r="E102" s="13">
        <f>SUM(E104:E112)</f>
        <v>124563.46106248497</v>
      </c>
      <c r="F102" s="6">
        <f t="shared" si="0"/>
        <v>0.014044720336787941</v>
      </c>
    </row>
    <row r="103" spans="1:6" ht="15.75" outlineLevel="1">
      <c r="A103" s="23"/>
      <c r="B103" s="2" t="s">
        <v>200</v>
      </c>
      <c r="C103" s="25"/>
      <c r="D103" s="13"/>
      <c r="E103" s="13"/>
      <c r="F103" s="6"/>
    </row>
    <row r="104" spans="1:6" ht="15.75" outlineLevel="1">
      <c r="A104" s="23" t="s">
        <v>105</v>
      </c>
      <c r="B104" s="26" t="s">
        <v>240</v>
      </c>
      <c r="C104" s="54" t="s">
        <v>28</v>
      </c>
      <c r="D104" s="13">
        <f>'[1]ТС вн.рынок'!G60</f>
        <v>3823.3419972245024</v>
      </c>
      <c r="E104" s="13">
        <f>'[1]ТС вн.рынок'!H60</f>
        <v>3857.856977207961</v>
      </c>
      <c r="F104" s="6">
        <f t="shared" si="0"/>
        <v>0.009027437254766735</v>
      </c>
    </row>
    <row r="105" spans="1:6" ht="15.75" outlineLevel="1">
      <c r="A105" s="23" t="s">
        <v>107</v>
      </c>
      <c r="B105" s="26" t="s">
        <v>241</v>
      </c>
      <c r="C105" s="54" t="s">
        <v>28</v>
      </c>
      <c r="D105" s="13">
        <f>'[1]ТС вн.рынок'!G61</f>
        <v>922.9633210460021</v>
      </c>
      <c r="E105" s="13">
        <f>'[1]ТС вн.рынок'!H61</f>
        <v>934.4581194326952</v>
      </c>
      <c r="F105" s="6">
        <f t="shared" si="0"/>
        <v>0.012454230980344816</v>
      </c>
    </row>
    <row r="106" spans="1:6" ht="15.75" outlineLevel="1">
      <c r="A106" s="23" t="s">
        <v>109</v>
      </c>
      <c r="B106" s="26" t="s">
        <v>242</v>
      </c>
      <c r="C106" s="54" t="s">
        <v>28</v>
      </c>
      <c r="D106" s="13">
        <f>'[1]ТС вн.рынок'!G62</f>
        <v>290.6827836369339</v>
      </c>
      <c r="E106" s="13">
        <f>'[1]ТС вн.рынок'!H62</f>
        <v>291.235</v>
      </c>
      <c r="F106" s="6">
        <f t="shared" si="0"/>
        <v>0.0018997216008356244</v>
      </c>
    </row>
    <row r="107" spans="1:6" ht="15.75" outlineLevel="1">
      <c r="A107" s="23" t="s">
        <v>111</v>
      </c>
      <c r="B107" s="26" t="s">
        <v>243</v>
      </c>
      <c r="C107" s="54" t="s">
        <v>28</v>
      </c>
      <c r="D107" s="13">
        <f>'[1]ТС вн.рынок'!G63</f>
        <v>2129.2330060950553</v>
      </c>
      <c r="E107" s="13">
        <f>'[1]ТС вн.рынок'!H63</f>
        <v>2135.398934989023</v>
      </c>
      <c r="F107" s="6">
        <f t="shared" si="0"/>
        <v>0.0028958450654847923</v>
      </c>
    </row>
    <row r="108" spans="1:6" ht="31.5" outlineLevel="1">
      <c r="A108" s="23" t="s">
        <v>113</v>
      </c>
      <c r="B108" s="26" t="s">
        <v>244</v>
      </c>
      <c r="C108" s="54" t="s">
        <v>28</v>
      </c>
      <c r="D108" s="13">
        <f>'[1]ТС вн.рынок'!G64</f>
        <v>2328.884567029553</v>
      </c>
      <c r="E108" s="13">
        <f>'[1]ТС вн.рынок'!H64</f>
        <v>2371.290473432371</v>
      </c>
      <c r="F108" s="6">
        <f t="shared" si="0"/>
        <v>0.018208676807415003</v>
      </c>
    </row>
    <row r="109" spans="1:6" ht="15.75" outlineLevel="1">
      <c r="A109" s="23" t="s">
        <v>115</v>
      </c>
      <c r="B109" s="12" t="s">
        <v>227</v>
      </c>
      <c r="C109" s="53" t="s">
        <v>28</v>
      </c>
      <c r="D109" s="13">
        <f>'[1]ТС вн.рынок'!G65</f>
        <v>524.0504596419698</v>
      </c>
      <c r="E109" s="13">
        <f>'[1]ТС вн.рынок'!H65</f>
        <v>543.0268490892261</v>
      </c>
      <c r="F109" s="6">
        <f t="shared" si="0"/>
        <v>0.03621099666665839</v>
      </c>
    </row>
    <row r="110" spans="1:6" ht="15.75" outlineLevel="1">
      <c r="A110" s="23" t="s">
        <v>116</v>
      </c>
      <c r="B110" s="12" t="s">
        <v>245</v>
      </c>
      <c r="C110" s="53" t="s">
        <v>28</v>
      </c>
      <c r="D110" s="13">
        <f>'[1]ТС вн.рынок'!G66</f>
        <v>583.7767987923414</v>
      </c>
      <c r="E110" s="13">
        <f>'[1]ТС вн.рынок'!H66</f>
        <v>588.484980515826</v>
      </c>
      <c r="F110" s="6">
        <f t="shared" si="0"/>
        <v>0.00806503741365594</v>
      </c>
    </row>
    <row r="111" spans="1:6" ht="31.5" outlineLevel="1">
      <c r="A111" s="23" t="s">
        <v>118</v>
      </c>
      <c r="B111" s="12" t="s">
        <v>246</v>
      </c>
      <c r="C111" s="53"/>
      <c r="D111" s="13">
        <f>'[1]ТС вн.рынок'!G67</f>
        <v>4884.440199733689</v>
      </c>
      <c r="E111" s="13">
        <f>'[1]ТС вн.рынок'!H67</f>
        <v>4886.679299817874</v>
      </c>
      <c r="F111" s="6">
        <f t="shared" si="0"/>
        <v>0.0004584148833080004</v>
      </c>
    </row>
    <row r="112" spans="1:6" ht="15.75" outlineLevel="1">
      <c r="A112" s="23" t="s">
        <v>120</v>
      </c>
      <c r="B112" s="12" t="s">
        <v>247</v>
      </c>
      <c r="C112" s="53" t="s">
        <v>28</v>
      </c>
      <c r="D112" s="13">
        <f>'[1]ТС вн.рынок'!G68</f>
        <v>107350.85930798315</v>
      </c>
      <c r="E112" s="13">
        <f>'[1]ТС вн.рынок'!H68</f>
        <v>108955.030428</v>
      </c>
      <c r="F112" s="6">
        <f t="shared" si="0"/>
        <v>0.01494325364843685</v>
      </c>
    </row>
    <row r="113" spans="1:6" ht="15.75" outlineLevel="1">
      <c r="A113" s="34" t="s">
        <v>122</v>
      </c>
      <c r="B113" s="33" t="s">
        <v>248</v>
      </c>
      <c r="C113" s="34" t="s">
        <v>28</v>
      </c>
      <c r="D113" s="34">
        <f>'[1]ТС вн.рынок'!G69</f>
        <v>2477701.9624101324</v>
      </c>
      <c r="E113" s="34">
        <f>'[1]ТС вн.рынок'!H69</f>
        <v>2477701.9624101315</v>
      </c>
      <c r="F113" s="39">
        <f t="shared" si="0"/>
        <v>0</v>
      </c>
    </row>
    <row r="114" spans="1:6" ht="15.75" outlineLevel="1">
      <c r="A114" s="34" t="s">
        <v>124</v>
      </c>
      <c r="B114" s="33" t="s">
        <v>249</v>
      </c>
      <c r="C114" s="34" t="s">
        <v>28</v>
      </c>
      <c r="D114" s="34">
        <f>'[1]ТС вн.рынок'!G70</f>
        <v>10325145.042352885</v>
      </c>
      <c r="E114" s="34">
        <f>'[1]ТС вн.рынок'!H70</f>
        <v>10368224.186154542</v>
      </c>
      <c r="F114" s="39">
        <f t="shared" si="0"/>
        <v>0.004172255559118154</v>
      </c>
    </row>
    <row r="115" spans="1:6" ht="15.75" outlineLevel="1">
      <c r="A115" s="34" t="s">
        <v>126</v>
      </c>
      <c r="B115" s="33" t="s">
        <v>250</v>
      </c>
      <c r="C115" s="34" t="s">
        <v>28</v>
      </c>
      <c r="D115" s="34">
        <f>'[1]ТС вн.рынок'!G71</f>
        <v>9328699.277647115</v>
      </c>
      <c r="E115" s="34">
        <f>'[1]ТС вн.рынок'!H71</f>
        <v>3682699.413475858</v>
      </c>
      <c r="F115" s="39">
        <f t="shared" si="0"/>
        <v>-0.6052290567131768</v>
      </c>
    </row>
    <row r="116" spans="1:6" ht="15.75" outlineLevel="1">
      <c r="A116" s="34" t="s">
        <v>127</v>
      </c>
      <c r="B116" s="33" t="s">
        <v>251</v>
      </c>
      <c r="C116" s="34" t="s">
        <v>28</v>
      </c>
      <c r="D116" s="34">
        <f>'[1]ТС вн.рынок'!G72</f>
        <v>19653844.32</v>
      </c>
      <c r="E116" s="34">
        <f>'[1]ТС вн.рынок'!H72</f>
        <v>14050923.5996304</v>
      </c>
      <c r="F116" s="39">
        <f t="shared" si="0"/>
        <v>-0.2850801415307842</v>
      </c>
    </row>
    <row r="117" spans="1:6" ht="15.75" outlineLevel="1">
      <c r="A117" s="1" t="s">
        <v>129</v>
      </c>
      <c r="B117" s="27" t="s">
        <v>252</v>
      </c>
      <c r="C117" s="28" t="s">
        <v>188</v>
      </c>
      <c r="D117" s="13">
        <f>'[1]ТС вн.рынок'!G73</f>
        <v>5072</v>
      </c>
      <c r="E117" s="13">
        <f>'[1]ТС вн.рынок'!H73</f>
        <v>4089.607</v>
      </c>
      <c r="F117" s="6">
        <f t="shared" si="0"/>
        <v>-0.19368947160883276</v>
      </c>
    </row>
    <row r="118" spans="1:6" ht="15.75" outlineLevel="1">
      <c r="A118" s="3" t="s">
        <v>131</v>
      </c>
      <c r="B118" s="27" t="s">
        <v>189</v>
      </c>
      <c r="C118" s="28" t="s">
        <v>190</v>
      </c>
      <c r="D118" s="13">
        <f>'[1]ТС вн.рынок'!G75</f>
        <v>4020</v>
      </c>
      <c r="E118" s="13">
        <f>'[1]ТС вн.рынок'!H75</f>
        <v>3074.3551521990003</v>
      </c>
      <c r="F118" s="6">
        <f t="shared" si="0"/>
        <v>-0.23523503676641788</v>
      </c>
    </row>
    <row r="119" spans="1:6" ht="31.5" outlineLevel="1">
      <c r="A119" s="18" t="s">
        <v>132</v>
      </c>
      <c r="B119" s="29" t="s">
        <v>253</v>
      </c>
      <c r="C119" s="30" t="s">
        <v>254</v>
      </c>
      <c r="D119" s="31">
        <f>'[1]ТС вн.рынок'!G76</f>
        <v>9328699.277647115</v>
      </c>
      <c r="E119" s="31">
        <f>'[1]ТС вн.рынок'!H76</f>
        <v>3682699.413467966</v>
      </c>
      <c r="F119" s="32">
        <f t="shared" si="0"/>
        <v>-0.6052290567140228</v>
      </c>
    </row>
    <row r="120" ht="15.75" outlineLevel="1"/>
    <row r="121" ht="15.75" outlineLevel="1"/>
    <row r="122" spans="1:8" ht="15.75" outlineLevel="1">
      <c r="A122" s="77" t="s">
        <v>255</v>
      </c>
      <c r="B122" s="77"/>
      <c r="C122" s="77"/>
      <c r="D122" s="77"/>
      <c r="E122" s="77"/>
      <c r="F122" s="77"/>
      <c r="G122" s="77"/>
      <c r="H122" s="77"/>
    </row>
    <row r="123" ht="15.75" outlineLevel="1"/>
    <row r="124" spans="1:8" ht="60" customHeight="1" outlineLevel="1">
      <c r="A124" s="78" t="s">
        <v>256</v>
      </c>
      <c r="B124" s="78"/>
      <c r="C124" s="78"/>
      <c r="D124" s="78"/>
      <c r="E124" s="78"/>
      <c r="F124" s="78"/>
      <c r="G124" s="78"/>
      <c r="H124" s="78"/>
    </row>
  </sheetData>
  <sheetProtection/>
  <mergeCells count="14">
    <mergeCell ref="A122:H122"/>
    <mergeCell ref="A124:H124"/>
    <mergeCell ref="A31:F31"/>
    <mergeCell ref="A39:F39"/>
    <mergeCell ref="A43:H43"/>
    <mergeCell ref="A45:F45"/>
    <mergeCell ref="A47:H47"/>
    <mergeCell ref="A49:F49"/>
    <mergeCell ref="A2:H2"/>
    <mergeCell ref="A3:H3"/>
    <mergeCell ref="A5:H5"/>
    <mergeCell ref="A13:F13"/>
    <mergeCell ref="A15:F15"/>
    <mergeCell ref="A17:H1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Y124"/>
  <sheetViews>
    <sheetView zoomScalePageLayoutView="0" workbookViewId="0" topLeftCell="A67">
      <selection activeCell="A15" sqref="A15:E15"/>
    </sheetView>
  </sheetViews>
  <sheetFormatPr defaultColWidth="9.140625" defaultRowHeight="15" outlineLevelRow="1"/>
  <cols>
    <col min="1" max="1" width="9.140625" style="48" customWidth="1"/>
    <col min="2" max="2" width="32.57421875" style="48" customWidth="1"/>
    <col min="3" max="4" width="20.28125" style="48" customWidth="1"/>
    <col min="5" max="5" width="15.57421875" style="48" customWidth="1"/>
    <col min="6" max="6" width="18.7109375" style="48" customWidth="1"/>
    <col min="7" max="7" width="10.28125" style="48" customWidth="1"/>
    <col min="8" max="8" width="17.28125" style="48" customWidth="1"/>
    <col min="9" max="9" width="9.140625" style="48" customWidth="1"/>
    <col min="10" max="10" width="14.7109375" style="48" customWidth="1"/>
    <col min="11" max="11" width="16.421875" style="48" customWidth="1"/>
    <col min="12" max="23" width="9.140625" style="48" customWidth="1"/>
    <col min="24" max="24" width="14.00390625" style="48" customWidth="1"/>
    <col min="25" max="25" width="12.421875" style="48" customWidth="1"/>
    <col min="26" max="16384" width="9.140625" style="48" customWidth="1"/>
  </cols>
  <sheetData>
    <row r="1" ht="15.75" outlineLevel="1"/>
    <row r="2" spans="1:7" ht="45" customHeight="1" outlineLevel="1">
      <c r="A2" s="79" t="s">
        <v>257</v>
      </c>
      <c r="B2" s="79"/>
      <c r="C2" s="79"/>
      <c r="D2" s="79"/>
      <c r="E2" s="79"/>
      <c r="F2" s="79"/>
      <c r="G2" s="79"/>
    </row>
    <row r="3" spans="1:16" ht="78" customHeight="1" outlineLevel="1">
      <c r="A3" s="76" t="s">
        <v>258</v>
      </c>
      <c r="B3" s="76"/>
      <c r="C3" s="76"/>
      <c r="D3" s="76"/>
      <c r="E3" s="76"/>
      <c r="F3" s="76"/>
      <c r="G3" s="76"/>
      <c r="H3" s="42"/>
      <c r="I3" s="42"/>
      <c r="J3" s="42"/>
      <c r="K3" s="42"/>
      <c r="L3" s="42"/>
      <c r="M3" s="42"/>
      <c r="N3" s="42"/>
      <c r="O3" s="42"/>
      <c r="P3" s="42"/>
    </row>
    <row r="4" spans="1:16" ht="11.25" customHeight="1" outlineLevel="1">
      <c r="A4" s="40"/>
      <c r="B4" s="40"/>
      <c r="C4" s="40"/>
      <c r="D4" s="40"/>
      <c r="E4" s="40"/>
      <c r="F4" s="40"/>
      <c r="G4" s="40"/>
      <c r="H4" s="40"/>
      <c r="I4" s="40"/>
      <c r="J4" s="40"/>
      <c r="K4" s="40"/>
      <c r="L4" s="40"/>
      <c r="M4" s="40"/>
      <c r="N4" s="40"/>
      <c r="O4" s="40"/>
      <c r="P4" s="40"/>
    </row>
    <row r="5" spans="1:7" ht="37.5" customHeight="1" outlineLevel="1">
      <c r="A5" s="77" t="s">
        <v>259</v>
      </c>
      <c r="B5" s="77"/>
      <c r="C5" s="77"/>
      <c r="D5" s="77"/>
      <c r="E5" s="77"/>
      <c r="F5" s="77"/>
      <c r="G5" s="77"/>
    </row>
    <row r="6" ht="15.75" outlineLevel="1"/>
    <row r="7" spans="1:25" ht="46.5" customHeight="1" outlineLevel="1">
      <c r="A7" s="44" t="s">
        <v>260</v>
      </c>
      <c r="B7" s="45" t="s">
        <v>261</v>
      </c>
      <c r="C7" s="44" t="s">
        <v>262</v>
      </c>
      <c r="D7" s="44" t="s">
        <v>263</v>
      </c>
      <c r="E7" s="44" t="s">
        <v>264</v>
      </c>
      <c r="F7" s="44" t="s">
        <v>265</v>
      </c>
      <c r="G7" s="49"/>
      <c r="H7" s="49"/>
      <c r="I7" s="49"/>
      <c r="J7" s="49"/>
      <c r="K7" s="49"/>
      <c r="L7" s="49"/>
      <c r="M7" s="49"/>
      <c r="N7" s="49"/>
      <c r="O7" s="49"/>
      <c r="P7" s="49"/>
      <c r="Q7" s="49"/>
      <c r="R7" s="49"/>
      <c r="S7" s="49"/>
      <c r="T7" s="49"/>
      <c r="U7" s="49"/>
      <c r="V7" s="49"/>
      <c r="W7" s="49"/>
      <c r="X7" s="49"/>
      <c r="Y7" s="49"/>
    </row>
    <row r="8" spans="1:25" ht="27" customHeight="1" outlineLevel="1">
      <c r="A8" s="50">
        <v>1</v>
      </c>
      <c r="B8" s="41" t="s">
        <v>266</v>
      </c>
      <c r="C8" s="43" t="s">
        <v>267</v>
      </c>
      <c r="D8" s="43">
        <v>57942.64</v>
      </c>
      <c r="E8" s="37">
        <v>0</v>
      </c>
      <c r="F8" s="38">
        <f>Eng!F8</f>
        <v>-1</v>
      </c>
      <c r="G8" s="49"/>
      <c r="H8" s="49"/>
      <c r="I8" s="49"/>
      <c r="J8" s="49"/>
      <c r="K8" s="49"/>
      <c r="L8" s="49"/>
      <c r="M8" s="49"/>
      <c r="N8" s="49"/>
      <c r="O8" s="49"/>
      <c r="P8" s="49"/>
      <c r="Q8" s="49"/>
      <c r="R8" s="49"/>
      <c r="S8" s="49"/>
      <c r="T8" s="49"/>
      <c r="U8" s="49"/>
      <c r="V8" s="49"/>
      <c r="W8" s="49"/>
      <c r="X8" s="49"/>
      <c r="Y8" s="49"/>
    </row>
    <row r="9" spans="1:25" ht="30" customHeight="1" outlineLevel="1">
      <c r="A9" s="50">
        <v>2</v>
      </c>
      <c r="B9" s="41" t="s">
        <v>268</v>
      </c>
      <c r="C9" s="43" t="s">
        <v>267</v>
      </c>
      <c r="D9" s="43">
        <v>47461.96</v>
      </c>
      <c r="E9" s="37">
        <v>0</v>
      </c>
      <c r="F9" s="38">
        <f>Eng!F9</f>
        <v>-1</v>
      </c>
      <c r="G9" s="49"/>
      <c r="H9" s="49"/>
      <c r="I9" s="49"/>
      <c r="J9" s="49"/>
      <c r="K9" s="49"/>
      <c r="L9" s="49"/>
      <c r="M9" s="49"/>
      <c r="N9" s="49"/>
      <c r="O9" s="49"/>
      <c r="P9" s="49"/>
      <c r="Q9" s="49"/>
      <c r="R9" s="49"/>
      <c r="S9" s="49"/>
      <c r="T9" s="49"/>
      <c r="U9" s="49"/>
      <c r="V9" s="49"/>
      <c r="W9" s="49"/>
      <c r="X9" s="49"/>
      <c r="Y9" s="49"/>
    </row>
    <row r="10" spans="1:25" ht="33" customHeight="1" outlineLevel="1">
      <c r="A10" s="50">
        <v>3</v>
      </c>
      <c r="B10" s="41" t="s">
        <v>269</v>
      </c>
      <c r="C10" s="43" t="s">
        <v>267</v>
      </c>
      <c r="D10" s="43">
        <v>4056095.02</v>
      </c>
      <c r="E10" s="37">
        <v>0</v>
      </c>
      <c r="F10" s="38">
        <f>Eng!F10</f>
        <v>-1</v>
      </c>
      <c r="G10" s="49"/>
      <c r="H10" s="49"/>
      <c r="I10" s="49"/>
      <c r="J10" s="49"/>
      <c r="K10" s="49"/>
      <c r="L10" s="49"/>
      <c r="M10" s="49"/>
      <c r="N10" s="49"/>
      <c r="O10" s="49"/>
      <c r="P10" s="49"/>
      <c r="Q10" s="49"/>
      <c r="R10" s="49"/>
      <c r="S10" s="49"/>
      <c r="T10" s="49"/>
      <c r="U10" s="49"/>
      <c r="V10" s="49"/>
      <c r="W10" s="49"/>
      <c r="X10" s="49"/>
      <c r="Y10" s="49"/>
    </row>
    <row r="11" spans="1:25" ht="33" customHeight="1" outlineLevel="1">
      <c r="A11" s="50"/>
      <c r="B11" s="41" t="s">
        <v>270</v>
      </c>
      <c r="C11" s="43" t="s">
        <v>267</v>
      </c>
      <c r="D11" s="43">
        <f>SUM(D8:D10)</f>
        <v>4161499.62</v>
      </c>
      <c r="E11" s="37">
        <v>0</v>
      </c>
      <c r="F11" s="38">
        <f>Eng!F11</f>
        <v>-1</v>
      </c>
      <c r="G11" s="49"/>
      <c r="H11" s="49"/>
      <c r="I11" s="49"/>
      <c r="J11" s="49"/>
      <c r="K11" s="49"/>
      <c r="L11" s="49"/>
      <c r="M11" s="49"/>
      <c r="N11" s="49"/>
      <c r="O11" s="49"/>
      <c r="P11" s="49"/>
      <c r="Q11" s="49"/>
      <c r="R11" s="49"/>
      <c r="S11" s="49"/>
      <c r="T11" s="49"/>
      <c r="U11" s="49"/>
      <c r="V11" s="49"/>
      <c r="W11" s="49"/>
      <c r="X11" s="49"/>
      <c r="Y11" s="49"/>
    </row>
    <row r="12" ht="15.75" outlineLevel="1"/>
    <row r="13" spans="1:25" ht="69.75" customHeight="1" outlineLevel="1">
      <c r="A13" s="76" t="s">
        <v>354</v>
      </c>
      <c r="B13" s="76"/>
      <c r="C13" s="76"/>
      <c r="D13" s="76"/>
      <c r="E13" s="76"/>
      <c r="F13" s="42"/>
      <c r="G13" s="42"/>
      <c r="H13" s="42"/>
      <c r="I13" s="42"/>
      <c r="J13" s="42"/>
      <c r="K13" s="42"/>
      <c r="L13" s="42"/>
      <c r="M13" s="42"/>
      <c r="N13" s="42"/>
      <c r="O13" s="42"/>
      <c r="P13" s="42"/>
      <c r="Q13" s="42"/>
      <c r="R13" s="42"/>
      <c r="S13" s="42"/>
      <c r="T13" s="42"/>
      <c r="U13" s="42"/>
      <c r="V13" s="42"/>
      <c r="W13" s="42"/>
      <c r="X13" s="42"/>
      <c r="Y13" s="42"/>
    </row>
    <row r="15" spans="1:5" ht="59.25" customHeight="1">
      <c r="A15" s="76" t="s">
        <v>271</v>
      </c>
      <c r="B15" s="76"/>
      <c r="C15" s="76"/>
      <c r="D15" s="76"/>
      <c r="E15" s="76"/>
    </row>
    <row r="17" spans="1:7" ht="15.75" outlineLevel="1">
      <c r="A17" s="77" t="s">
        <v>272</v>
      </c>
      <c r="B17" s="77"/>
      <c r="C17" s="77"/>
      <c r="D17" s="77"/>
      <c r="E17" s="77"/>
      <c r="F17" s="77"/>
      <c r="G17" s="77"/>
    </row>
    <row r="18" ht="15.75" outlineLevel="1"/>
    <row r="19" spans="1:3" ht="15.75" outlineLevel="1">
      <c r="A19" s="45" t="s">
        <v>4</v>
      </c>
      <c r="B19" s="45" t="s">
        <v>273</v>
      </c>
      <c r="C19" s="44" t="s">
        <v>274</v>
      </c>
    </row>
    <row r="20" spans="1:3" ht="15.75" outlineLevel="1">
      <c r="A20" s="46">
        <v>1</v>
      </c>
      <c r="B20" s="47" t="s">
        <v>275</v>
      </c>
      <c r="C20" s="46">
        <v>51134608</v>
      </c>
    </row>
    <row r="21" spans="1:3" ht="31.5" outlineLevel="1">
      <c r="A21" s="46">
        <v>2</v>
      </c>
      <c r="B21" s="47" t="s">
        <v>276</v>
      </c>
      <c r="C21" s="46">
        <v>-29646377</v>
      </c>
    </row>
    <row r="22" spans="1:3" ht="15.75" outlineLevel="1">
      <c r="A22" s="46">
        <v>3</v>
      </c>
      <c r="B22" s="47" t="s">
        <v>277</v>
      </c>
      <c r="C22" s="46">
        <f>C20+C21</f>
        <v>21488231</v>
      </c>
    </row>
    <row r="23" spans="1:3" ht="15.75" outlineLevel="1">
      <c r="A23" s="46">
        <v>4</v>
      </c>
      <c r="B23" s="47" t="s">
        <v>278</v>
      </c>
      <c r="C23" s="46">
        <v>-3316733</v>
      </c>
    </row>
    <row r="24" spans="1:3" ht="31.5" outlineLevel="1">
      <c r="A24" s="46">
        <v>5</v>
      </c>
      <c r="B24" s="47" t="s">
        <v>279</v>
      </c>
      <c r="C24" s="46">
        <f>5521256-471547</f>
        <v>5049709</v>
      </c>
    </row>
    <row r="25" spans="1:3" ht="15.75" outlineLevel="1">
      <c r="A25" s="46">
        <v>6</v>
      </c>
      <c r="B25" s="47" t="s">
        <v>280</v>
      </c>
      <c r="C25" s="46">
        <f>C22+C23+C24</f>
        <v>23221207</v>
      </c>
    </row>
    <row r="26" spans="1:3" ht="31.5" outlineLevel="1">
      <c r="A26" s="46">
        <v>7</v>
      </c>
      <c r="B26" s="47" t="s">
        <v>281</v>
      </c>
      <c r="C26" s="46">
        <f>-130524004+181776</f>
        <v>-130342228</v>
      </c>
    </row>
    <row r="27" spans="1:3" ht="15.75" outlineLevel="1">
      <c r="A27" s="46">
        <v>8</v>
      </c>
      <c r="B27" s="47" t="s">
        <v>282</v>
      </c>
      <c r="C27" s="46">
        <f>C25+C26</f>
        <v>-107121021</v>
      </c>
    </row>
    <row r="28" spans="1:3" ht="15.75" outlineLevel="1">
      <c r="A28" s="46">
        <v>9</v>
      </c>
      <c r="B28" s="47" t="s">
        <v>283</v>
      </c>
      <c r="C28" s="46">
        <v>17978504</v>
      </c>
    </row>
    <row r="29" spans="1:3" ht="15.75" outlineLevel="1">
      <c r="A29" s="46">
        <v>10</v>
      </c>
      <c r="B29" s="47" t="s">
        <v>284</v>
      </c>
      <c r="C29" s="46">
        <f>C27+C28</f>
        <v>-89142517</v>
      </c>
    </row>
    <row r="30" ht="15.75" outlineLevel="1"/>
    <row r="31" spans="1:5" ht="45.75" customHeight="1">
      <c r="A31" s="76" t="s">
        <v>285</v>
      </c>
      <c r="B31" s="76"/>
      <c r="C31" s="76"/>
      <c r="D31" s="76"/>
      <c r="E31" s="76"/>
    </row>
    <row r="32" ht="15.75" outlineLevel="1"/>
    <row r="33" ht="15.75" outlineLevel="1">
      <c r="A33" s="51" t="s">
        <v>286</v>
      </c>
    </row>
    <row r="34" ht="15.75" outlineLevel="1"/>
    <row r="35" spans="1:6" ht="31.5" outlineLevel="1">
      <c r="A35" s="44" t="s">
        <v>260</v>
      </c>
      <c r="B35" s="45" t="s">
        <v>261</v>
      </c>
      <c r="C35" s="44" t="s">
        <v>287</v>
      </c>
      <c r="D35" s="44" t="s">
        <v>263</v>
      </c>
      <c r="E35" s="44" t="s">
        <v>264</v>
      </c>
      <c r="F35" s="44" t="s">
        <v>265</v>
      </c>
    </row>
    <row r="36" spans="1:6" ht="15.75" outlineLevel="1">
      <c r="A36" s="35">
        <v>1</v>
      </c>
      <c r="B36" s="36" t="s">
        <v>288</v>
      </c>
      <c r="C36" s="37" t="s">
        <v>289</v>
      </c>
      <c r="D36" s="37">
        <v>5072</v>
      </c>
      <c r="E36" s="37">
        <v>4089.607</v>
      </c>
      <c r="F36" s="38">
        <f>E36/D36-100%</f>
        <v>-0.19368947160883276</v>
      </c>
    </row>
    <row r="37" spans="1:6" ht="15.75" outlineLevel="1">
      <c r="A37" s="35">
        <v>2</v>
      </c>
      <c r="B37" s="36" t="s">
        <v>290</v>
      </c>
      <c r="C37" s="37" t="s">
        <v>19</v>
      </c>
      <c r="D37" s="37">
        <v>4020</v>
      </c>
      <c r="E37" s="37">
        <v>3074.3551521990003</v>
      </c>
      <c r="F37" s="38">
        <f>E37/D37-100%</f>
        <v>-0.23523503676641788</v>
      </c>
    </row>
    <row r="38" ht="15.75" outlineLevel="1"/>
    <row r="39" spans="1:5" ht="90" customHeight="1" outlineLevel="1">
      <c r="A39" s="76" t="s">
        <v>291</v>
      </c>
      <c r="B39" s="76"/>
      <c r="C39" s="76"/>
      <c r="D39" s="76"/>
      <c r="E39" s="76"/>
    </row>
    <row r="40" ht="15.75" outlineLevel="1"/>
    <row r="41" ht="15.75" outlineLevel="1">
      <c r="A41" s="51" t="s">
        <v>292</v>
      </c>
    </row>
    <row r="42" ht="15.75" outlineLevel="1">
      <c r="A42" s="51"/>
    </row>
    <row r="43" spans="1:7" ht="152.25" customHeight="1" outlineLevel="1">
      <c r="A43" s="81" t="s">
        <v>293</v>
      </c>
      <c r="B43" s="76"/>
      <c r="C43" s="76"/>
      <c r="D43" s="76"/>
      <c r="E43" s="76"/>
      <c r="F43" s="76"/>
      <c r="G43" s="76"/>
    </row>
    <row r="44" spans="1:7" ht="15.75" outlineLevel="1">
      <c r="A44" s="40"/>
      <c r="B44" s="40"/>
      <c r="C44" s="40"/>
      <c r="D44" s="40"/>
      <c r="E44" s="40"/>
      <c r="F44" s="40"/>
      <c r="G44" s="40"/>
    </row>
    <row r="45" spans="1:5" ht="15.75">
      <c r="A45" s="76" t="s">
        <v>294</v>
      </c>
      <c r="B45" s="76"/>
      <c r="C45" s="76"/>
      <c r="D45" s="76"/>
      <c r="E45" s="76"/>
    </row>
    <row r="46" ht="15.75" outlineLevel="1">
      <c r="A46" s="51"/>
    </row>
    <row r="47" spans="1:7" ht="15.75" outlineLevel="1">
      <c r="A47" s="77" t="s">
        <v>295</v>
      </c>
      <c r="B47" s="77"/>
      <c r="C47" s="77"/>
      <c r="D47" s="77"/>
      <c r="E47" s="77"/>
      <c r="F47" s="77"/>
      <c r="G47" s="77"/>
    </row>
    <row r="48" ht="15.75" outlineLevel="1"/>
    <row r="49" spans="1:5" ht="57.75" customHeight="1" outlineLevel="1">
      <c r="A49" s="79" t="s">
        <v>296</v>
      </c>
      <c r="B49" s="80"/>
      <c r="C49" s="80"/>
      <c r="D49" s="80"/>
      <c r="E49" s="80"/>
    </row>
    <row r="50" spans="1:6" ht="78.75" outlineLevel="1">
      <c r="A50" s="34" t="s">
        <v>11</v>
      </c>
      <c r="B50" s="33" t="s">
        <v>261</v>
      </c>
      <c r="C50" s="34" t="s">
        <v>297</v>
      </c>
      <c r="D50" s="34" t="s">
        <v>298</v>
      </c>
      <c r="E50" s="34" t="s">
        <v>299</v>
      </c>
      <c r="F50" s="34" t="s">
        <v>300</v>
      </c>
    </row>
    <row r="51" spans="1:6" ht="46.5" customHeight="1" outlineLevel="1">
      <c r="A51" s="34" t="s">
        <v>22</v>
      </c>
      <c r="B51" s="33" t="s">
        <v>301</v>
      </c>
      <c r="C51" s="34" t="s">
        <v>267</v>
      </c>
      <c r="D51" s="34">
        <f>Rus!D51</f>
        <v>8428820.4</v>
      </c>
      <c r="E51" s="34">
        <f>Rus!E51</f>
        <v>8906389.318975735</v>
      </c>
      <c r="F51" s="39">
        <f>E51/D51-100%</f>
        <v>0.056659045549924736</v>
      </c>
    </row>
    <row r="52" spans="1:6" ht="15.75" outlineLevel="1">
      <c r="A52" s="1"/>
      <c r="B52" s="55" t="s">
        <v>302</v>
      </c>
      <c r="C52" s="3"/>
      <c r="D52" s="61">
        <f>Rus!D52</f>
        <v>0</v>
      </c>
      <c r="E52" s="61">
        <f>Rus!E52</f>
        <v>0</v>
      </c>
      <c r="F52" s="6"/>
    </row>
    <row r="53" spans="1:6" ht="31.5" outlineLevel="1">
      <c r="A53" s="7" t="s">
        <v>26</v>
      </c>
      <c r="B53" s="70" t="s">
        <v>303</v>
      </c>
      <c r="C53" s="52" t="s">
        <v>28</v>
      </c>
      <c r="D53" s="46">
        <f>Rus!D53</f>
        <v>85141.5</v>
      </c>
      <c r="E53" s="46">
        <f>Rus!E53</f>
        <v>42665.63157181027</v>
      </c>
      <c r="F53" s="10">
        <f>E53/D53-100%</f>
        <v>-0.4988856013599682</v>
      </c>
    </row>
    <row r="54" spans="1:6" ht="15.75" outlineLevel="1">
      <c r="A54" s="1"/>
      <c r="B54" s="56" t="s">
        <v>302</v>
      </c>
      <c r="C54" s="3"/>
      <c r="D54" s="46">
        <f>Rus!D54</f>
        <v>0</v>
      </c>
      <c r="E54" s="46">
        <f>Rus!E54</f>
        <v>0</v>
      </c>
      <c r="F54" s="6"/>
    </row>
    <row r="55" spans="1:6" ht="15.75" outlineLevel="1">
      <c r="A55" s="1" t="s">
        <v>5</v>
      </c>
      <c r="B55" s="64" t="s">
        <v>304</v>
      </c>
      <c r="C55" s="52" t="s">
        <v>28</v>
      </c>
      <c r="D55" s="46">
        <f>Rus!D55</f>
        <v>1950.5</v>
      </c>
      <c r="E55" s="46">
        <f>Rus!E55</f>
        <v>7302.177050641465</v>
      </c>
      <c r="F55" s="6">
        <f>E55/D55-100%</f>
        <v>2.743746244881551</v>
      </c>
    </row>
    <row r="56" spans="1:6" ht="15.75" outlineLevel="1">
      <c r="A56" s="1" t="s">
        <v>6</v>
      </c>
      <c r="B56" s="64" t="s">
        <v>305</v>
      </c>
      <c r="C56" s="52" t="s">
        <v>28</v>
      </c>
      <c r="D56" s="46">
        <f>Rus!D56</f>
        <v>1306</v>
      </c>
      <c r="E56" s="46">
        <f>Rus!E56</f>
        <v>1424.4316362362304</v>
      </c>
      <c r="F56" s="6">
        <f>E56/D56-100%</f>
        <v>0.09068272299864488</v>
      </c>
    </row>
    <row r="57" spans="1:6" ht="15.75" outlineLevel="1">
      <c r="A57" s="1" t="s">
        <v>7</v>
      </c>
      <c r="B57" s="64" t="s">
        <v>32</v>
      </c>
      <c r="C57" s="52" t="s">
        <v>28</v>
      </c>
      <c r="D57" s="46">
        <f>Rus!D57</f>
        <v>81885</v>
      </c>
      <c r="E57" s="46">
        <f>Rus!E57</f>
        <v>33939.02288493258</v>
      </c>
      <c r="F57" s="6">
        <f>E57/D57-100%</f>
        <v>-0.5855282055940334</v>
      </c>
    </row>
    <row r="58" spans="1:6" ht="31.5" outlineLevel="1">
      <c r="A58" s="7" t="s">
        <v>33</v>
      </c>
      <c r="B58" s="70" t="s">
        <v>306</v>
      </c>
      <c r="C58" s="52" t="s">
        <v>28</v>
      </c>
      <c r="D58" s="46">
        <f>Rus!D58</f>
        <v>123959.4</v>
      </c>
      <c r="E58" s="46">
        <f>Rus!E58</f>
        <v>121507.22712311482</v>
      </c>
      <c r="F58" s="10">
        <f>E58/D58-100%</f>
        <v>-0.01978206474769295</v>
      </c>
    </row>
    <row r="59" spans="1:6" ht="15.75" outlineLevel="1">
      <c r="A59" s="1"/>
      <c r="B59" s="56" t="s">
        <v>302</v>
      </c>
      <c r="C59" s="52" t="s">
        <v>28</v>
      </c>
      <c r="D59" s="46"/>
      <c r="E59" s="46"/>
      <c r="F59" s="6"/>
    </row>
    <row r="60" spans="1:6" ht="15.75" outlineLevel="1">
      <c r="A60" s="1" t="s">
        <v>8</v>
      </c>
      <c r="B60" s="64" t="s">
        <v>307</v>
      </c>
      <c r="C60" s="52" t="s">
        <v>28</v>
      </c>
      <c r="D60" s="46">
        <f>Rus!D60</f>
        <v>112793.4</v>
      </c>
      <c r="E60" s="46">
        <f>Rus!E60</f>
        <v>110562.03513431094</v>
      </c>
      <c r="F60" s="6">
        <f>E60/D60-100%</f>
        <v>-0.019782760921198017</v>
      </c>
    </row>
    <row r="61" spans="1:6" ht="15.75" outlineLevel="1">
      <c r="A61" s="1" t="s">
        <v>9</v>
      </c>
      <c r="B61" s="64" t="s">
        <v>308</v>
      </c>
      <c r="C61" s="52" t="s">
        <v>28</v>
      </c>
      <c r="D61" s="46">
        <f>Rus!D61</f>
        <v>11166</v>
      </c>
      <c r="E61" s="46">
        <f>Rus!E61</f>
        <v>10945.191988803886</v>
      </c>
      <c r="F61" s="6">
        <f>E61/D61-100%</f>
        <v>-0.01977503234785183</v>
      </c>
    </row>
    <row r="62" spans="1:6" ht="15.75" outlineLevel="1">
      <c r="A62" s="7" t="s">
        <v>37</v>
      </c>
      <c r="B62" s="8" t="s">
        <v>38</v>
      </c>
      <c r="C62" s="52" t="s">
        <v>28</v>
      </c>
      <c r="D62" s="46">
        <f>Rus!D62</f>
        <v>4499334</v>
      </c>
      <c r="E62" s="46">
        <f>Rus!E62</f>
        <v>4459597.499438803</v>
      </c>
      <c r="F62" s="10">
        <f>E62/D62-100%</f>
        <v>-0.008831640540843844</v>
      </c>
    </row>
    <row r="63" spans="1:6" ht="15.75" outlineLevel="1">
      <c r="A63" s="7" t="s">
        <v>39</v>
      </c>
      <c r="B63" s="70" t="s">
        <v>309</v>
      </c>
      <c r="C63" s="52" t="s">
        <v>28</v>
      </c>
      <c r="D63" s="46">
        <f>Rus!D63</f>
        <v>78164</v>
      </c>
      <c r="E63" s="46">
        <f>Rus!E63</f>
        <v>81836.46689350436</v>
      </c>
      <c r="F63" s="10">
        <f>E63/D63-100%</f>
        <v>0.0469841217632716</v>
      </c>
    </row>
    <row r="64" spans="1:6" ht="15.75" outlineLevel="1">
      <c r="A64" s="1"/>
      <c r="B64" s="56" t="s">
        <v>302</v>
      </c>
      <c r="C64" s="3"/>
      <c r="D64" s="46"/>
      <c r="E64" s="46"/>
      <c r="F64" s="6"/>
    </row>
    <row r="65" spans="1:6" ht="47.25" outlineLevel="1">
      <c r="A65" s="1" t="s">
        <v>41</v>
      </c>
      <c r="B65" s="65" t="s">
        <v>310</v>
      </c>
      <c r="C65" s="52" t="s">
        <v>28</v>
      </c>
      <c r="D65" s="46">
        <f>Rus!D65</f>
        <v>78164</v>
      </c>
      <c r="E65" s="46">
        <f>Rus!E65</f>
        <v>81836.46689350436</v>
      </c>
      <c r="F65" s="6">
        <f>E65/D65-100%</f>
        <v>0.0469841217632716</v>
      </c>
    </row>
    <row r="66" spans="1:6" ht="15.75" outlineLevel="1">
      <c r="A66" s="7" t="s">
        <v>43</v>
      </c>
      <c r="B66" s="70" t="s">
        <v>311</v>
      </c>
      <c r="C66" s="52" t="s">
        <v>28</v>
      </c>
      <c r="D66" s="46">
        <f>Rus!D66</f>
        <v>3642221.5</v>
      </c>
      <c r="E66" s="46">
        <f>Rus!E66</f>
        <v>4200782.493948503</v>
      </c>
      <c r="F66" s="10">
        <f>E66/D66-100%</f>
        <v>0.1533572282598692</v>
      </c>
    </row>
    <row r="67" spans="1:6" ht="15.75" outlineLevel="1">
      <c r="A67" s="1"/>
      <c r="B67" s="56" t="s">
        <v>302</v>
      </c>
      <c r="C67" s="3"/>
      <c r="D67" s="46"/>
      <c r="E67" s="46"/>
      <c r="F67" s="6"/>
    </row>
    <row r="68" spans="1:6" ht="31.5" outlineLevel="1">
      <c r="A68" s="1" t="s">
        <v>45</v>
      </c>
      <c r="B68" s="64" t="s">
        <v>312</v>
      </c>
      <c r="C68" s="53" t="s">
        <v>28</v>
      </c>
      <c r="D68" s="46">
        <f>Rus!D68</f>
        <v>291679.2</v>
      </c>
      <c r="E68" s="46">
        <f>Rus!E68</f>
        <v>362248.3683622068</v>
      </c>
      <c r="F68" s="6">
        <f>E68/D68-100%</f>
        <v>0.24194103783268317</v>
      </c>
    </row>
    <row r="69" spans="1:6" ht="15.75" outlineLevel="1">
      <c r="A69" s="1" t="s">
        <v>47</v>
      </c>
      <c r="B69" s="64" t="s">
        <v>311</v>
      </c>
      <c r="C69" s="53" t="s">
        <v>28</v>
      </c>
      <c r="D69" s="46">
        <f>Rus!D69</f>
        <v>3350542.3</v>
      </c>
      <c r="E69" s="46">
        <f>Rus!E69</f>
        <v>3838534.1255862964</v>
      </c>
      <c r="F69" s="6">
        <f>E69/D69-100%</f>
        <v>0.14564562446690998</v>
      </c>
    </row>
    <row r="70" spans="1:6" ht="15.75" outlineLevel="1">
      <c r="A70" s="1"/>
      <c r="B70" s="56" t="s">
        <v>302</v>
      </c>
      <c r="C70" s="3"/>
      <c r="D70" s="46"/>
      <c r="E70" s="46"/>
      <c r="F70" s="6"/>
    </row>
    <row r="71" spans="1:6" ht="15.75" outlineLevel="1">
      <c r="A71" s="1" t="s">
        <v>49</v>
      </c>
      <c r="B71" s="64" t="s">
        <v>313</v>
      </c>
      <c r="C71" s="53" t="s">
        <v>28</v>
      </c>
      <c r="D71" s="46">
        <f>Rus!D71</f>
        <v>75578.3</v>
      </c>
      <c r="E71" s="46">
        <f>Rus!E71</f>
        <v>99134.82124388669</v>
      </c>
      <c r="F71" s="6">
        <f>E71/D71-100%</f>
        <v>0.31168366110228307</v>
      </c>
    </row>
    <row r="72" spans="1:6" ht="15.75" outlineLevel="1">
      <c r="A72" s="1" t="s">
        <v>51</v>
      </c>
      <c r="B72" s="64" t="s">
        <v>314</v>
      </c>
      <c r="C72" s="53" t="s">
        <v>28</v>
      </c>
      <c r="D72" s="46">
        <f>Rus!D72</f>
        <v>1832086</v>
      </c>
      <c r="E72" s="46">
        <f>Rus!E72</f>
        <v>2252853.4506493798</v>
      </c>
      <c r="F72" s="6">
        <f>E72/D72-100%</f>
        <v>0.22966577477770134</v>
      </c>
    </row>
    <row r="73" spans="1:6" ht="15.75" outlineLevel="1">
      <c r="A73" s="1" t="s">
        <v>53</v>
      </c>
      <c r="B73" s="64" t="s">
        <v>54</v>
      </c>
      <c r="C73" s="53" t="s">
        <v>28</v>
      </c>
      <c r="D73" s="46">
        <f>Rus!D73</f>
        <v>3882</v>
      </c>
      <c r="E73" s="46">
        <f>Rus!E73</f>
        <v>6677.964527468576</v>
      </c>
      <c r="F73" s="6">
        <f>E73/D73-100%</f>
        <v>0.7202381575138013</v>
      </c>
    </row>
    <row r="74" spans="1:6" ht="15.75" outlineLevel="1">
      <c r="A74" s="1" t="s">
        <v>55</v>
      </c>
      <c r="B74" s="64" t="s">
        <v>315</v>
      </c>
      <c r="C74" s="53" t="s">
        <v>28</v>
      </c>
      <c r="D74" s="46"/>
      <c r="E74" s="46"/>
      <c r="F74" s="6"/>
    </row>
    <row r="75" spans="1:6" ht="47.25" outlineLevel="1">
      <c r="A75" s="1" t="s">
        <v>57</v>
      </c>
      <c r="B75" s="66" t="s">
        <v>316</v>
      </c>
      <c r="C75" s="63" t="s">
        <v>28</v>
      </c>
      <c r="D75" s="46">
        <f>Rus!D75</f>
        <v>21089</v>
      </c>
      <c r="E75" s="46">
        <f>Rus!E75</f>
        <v>21006.83807450373</v>
      </c>
      <c r="F75" s="6">
        <f aca="true" t="shared" si="0" ref="F75:F87">E75/D75-100%</f>
        <v>-0.0038959611881204115</v>
      </c>
    </row>
    <row r="76" spans="1:6" ht="31.5" outlineLevel="1">
      <c r="A76" s="1" t="s">
        <v>59</v>
      </c>
      <c r="B76" s="64" t="s">
        <v>317</v>
      </c>
      <c r="C76" s="53" t="s">
        <v>28</v>
      </c>
      <c r="D76" s="46">
        <f>Rus!D76</f>
        <v>80613</v>
      </c>
      <c r="E76" s="46">
        <f>Rus!E76</f>
        <v>113401.74482956772</v>
      </c>
      <c r="F76" s="6">
        <f t="shared" si="0"/>
        <v>0.4067426448534073</v>
      </c>
    </row>
    <row r="77" spans="1:6" ht="31.5" outlineLevel="1">
      <c r="A77" s="1" t="s">
        <v>61</v>
      </c>
      <c r="B77" s="64" t="s">
        <v>318</v>
      </c>
      <c r="C77" s="53" t="s">
        <v>28</v>
      </c>
      <c r="D77" s="46">
        <f>Rus!D77</f>
        <v>1241796</v>
      </c>
      <c r="E77" s="46">
        <f>Rus!E77</f>
        <v>1210613.2230437081</v>
      </c>
      <c r="F77" s="6">
        <f t="shared" si="0"/>
        <v>-0.025111030278960333</v>
      </c>
    </row>
    <row r="78" spans="1:6" ht="31.5" outlineLevel="1">
      <c r="A78" s="1" t="s">
        <v>63</v>
      </c>
      <c r="B78" s="64" t="s">
        <v>319</v>
      </c>
      <c r="C78" s="53" t="s">
        <v>28</v>
      </c>
      <c r="D78" s="46">
        <f>Rus!D78</f>
        <v>4278</v>
      </c>
      <c r="E78" s="46">
        <f>Rus!E78</f>
        <v>6841.993355913119</v>
      </c>
      <c r="F78" s="6">
        <f t="shared" si="0"/>
        <v>0.5993439354635621</v>
      </c>
    </row>
    <row r="79" spans="1:6" ht="31.5" outlineLevel="1">
      <c r="A79" s="1" t="s">
        <v>65</v>
      </c>
      <c r="B79" s="64" t="s">
        <v>320</v>
      </c>
      <c r="C79" s="53" t="s">
        <v>28</v>
      </c>
      <c r="D79" s="46">
        <f>Rus!D79</f>
        <v>33723</v>
      </c>
      <c r="E79" s="46">
        <f>Rus!E79</f>
        <v>39946.33853246129</v>
      </c>
      <c r="F79" s="6">
        <f t="shared" si="0"/>
        <v>0.18454285005667614</v>
      </c>
    </row>
    <row r="80" spans="1:6" ht="47.25" outlineLevel="1">
      <c r="A80" s="1" t="s">
        <v>67</v>
      </c>
      <c r="B80" s="66" t="s">
        <v>321</v>
      </c>
      <c r="C80" s="63" t="s">
        <v>28</v>
      </c>
      <c r="D80" s="46">
        <f>Rus!D80</f>
        <v>1905</v>
      </c>
      <c r="E80" s="46">
        <f>Rus!E80</f>
        <v>7733.314550030307</v>
      </c>
      <c r="F80" s="6">
        <f t="shared" si="0"/>
        <v>3.0594827034279826</v>
      </c>
    </row>
    <row r="81" spans="1:6" ht="47.25" outlineLevel="1">
      <c r="A81" s="1" t="s">
        <v>69</v>
      </c>
      <c r="B81" s="64" t="s">
        <v>322</v>
      </c>
      <c r="C81" s="63" t="s">
        <v>28</v>
      </c>
      <c r="D81" s="46">
        <f>Rus!D81</f>
        <v>11269</v>
      </c>
      <c r="E81" s="46">
        <f>Rus!E81</f>
        <v>13269.008141801205</v>
      </c>
      <c r="F81" s="6">
        <f t="shared" si="0"/>
        <v>0.1774787595883578</v>
      </c>
    </row>
    <row r="82" spans="1:6" ht="63" outlineLevel="1">
      <c r="A82" s="1" t="s">
        <v>71</v>
      </c>
      <c r="B82" s="64" t="s">
        <v>323</v>
      </c>
      <c r="C82" s="63" t="s">
        <v>28</v>
      </c>
      <c r="D82" s="46">
        <f>Rus!D82</f>
        <v>20719</v>
      </c>
      <c r="E82" s="46">
        <f>Rus!E82</f>
        <v>33917.042281526716</v>
      </c>
      <c r="F82" s="6">
        <f t="shared" si="0"/>
        <v>0.6370018959180808</v>
      </c>
    </row>
    <row r="83" spans="1:6" ht="15.75" outlineLevel="1">
      <c r="A83" s="1" t="s">
        <v>73</v>
      </c>
      <c r="B83" s="64" t="s">
        <v>324</v>
      </c>
      <c r="C83" s="63" t="s">
        <v>28</v>
      </c>
      <c r="D83" s="46">
        <f>Rus!D83</f>
        <v>19353.5</v>
      </c>
      <c r="E83" s="46">
        <f>Rus!E83</f>
        <v>26189.95123316338</v>
      </c>
      <c r="F83" s="6">
        <f t="shared" si="0"/>
        <v>0.35324107955477735</v>
      </c>
    </row>
    <row r="84" spans="1:6" ht="15.75" outlineLevel="1">
      <c r="A84" s="1" t="s">
        <v>75</v>
      </c>
      <c r="B84" s="67" t="s">
        <v>325</v>
      </c>
      <c r="C84" s="63" t="s">
        <v>28</v>
      </c>
      <c r="D84" s="46">
        <f>Rus!D84</f>
        <v>1002.5</v>
      </c>
      <c r="E84" s="46">
        <f>Rus!E84</f>
        <v>2814.0760156144756</v>
      </c>
      <c r="F84" s="6">
        <f t="shared" si="0"/>
        <v>1.80705836969025</v>
      </c>
    </row>
    <row r="85" spans="1:6" ht="15.75" outlineLevel="1">
      <c r="A85" s="1" t="s">
        <v>77</v>
      </c>
      <c r="B85" s="64" t="s">
        <v>326</v>
      </c>
      <c r="C85" s="63" t="s">
        <v>28</v>
      </c>
      <c r="D85" s="46">
        <f>Rus!D85</f>
        <v>2004.5</v>
      </c>
      <c r="E85" s="46">
        <f>Rus!E85</f>
        <v>2776.046896707313</v>
      </c>
      <c r="F85" s="6">
        <f t="shared" si="0"/>
        <v>0.3849074066886071</v>
      </c>
    </row>
    <row r="86" spans="1:6" ht="31.5" outlineLevel="1">
      <c r="A86" s="1" t="s">
        <v>79</v>
      </c>
      <c r="B86" s="67" t="s">
        <v>327</v>
      </c>
      <c r="C86" s="63" t="s">
        <v>28</v>
      </c>
      <c r="D86" s="46">
        <f>Rus!D86</f>
        <v>1243.5</v>
      </c>
      <c r="E86" s="46">
        <f>Rus!E86</f>
        <v>1358.3122105633943</v>
      </c>
      <c r="F86" s="6">
        <f t="shared" si="0"/>
        <v>0.09232988384671836</v>
      </c>
    </row>
    <row r="87" spans="1:6" ht="15.75" outlineLevel="1">
      <c r="A87" s="34" t="s">
        <v>81</v>
      </c>
      <c r="B87" s="33" t="s">
        <v>328</v>
      </c>
      <c r="C87" s="34" t="s">
        <v>28</v>
      </c>
      <c r="D87" s="34">
        <f>Rus!D87</f>
        <v>2411500.24</v>
      </c>
      <c r="E87" s="34">
        <f>Rus!E87</f>
        <v>7667703.8808426345</v>
      </c>
      <c r="F87" s="39">
        <f t="shared" si="0"/>
        <v>2.179640521554596</v>
      </c>
    </row>
    <row r="88" spans="1:6" ht="15.75" outlineLevel="1">
      <c r="A88" s="18"/>
      <c r="B88" s="56" t="s">
        <v>302</v>
      </c>
      <c r="C88" s="19"/>
      <c r="D88" s="61"/>
      <c r="E88" s="61"/>
      <c r="F88" s="21"/>
    </row>
    <row r="89" spans="1:6" ht="31.5" outlineLevel="1">
      <c r="A89" s="34" t="s">
        <v>84</v>
      </c>
      <c r="B89" s="33" t="s">
        <v>329</v>
      </c>
      <c r="C89" s="34" t="s">
        <v>28</v>
      </c>
      <c r="D89" s="34">
        <f>Rus!D89</f>
        <v>449525.24</v>
      </c>
      <c r="E89" s="34">
        <f>Rus!E89</f>
        <v>699727.1773650359</v>
      </c>
      <c r="F89" s="39">
        <f>E89/D89-100%</f>
        <v>0.5565915216797079</v>
      </c>
    </row>
    <row r="90" spans="1:6" ht="15.75" outlineLevel="1">
      <c r="A90" s="1"/>
      <c r="B90" s="56" t="s">
        <v>302</v>
      </c>
      <c r="C90" s="53" t="s">
        <v>28</v>
      </c>
      <c r="D90" s="61"/>
      <c r="E90" s="61"/>
      <c r="F90" s="6"/>
    </row>
    <row r="91" spans="1:6" ht="31.5" outlineLevel="1">
      <c r="A91" s="1" t="s">
        <v>85</v>
      </c>
      <c r="B91" s="56" t="s">
        <v>330</v>
      </c>
      <c r="C91" s="53" t="s">
        <v>28</v>
      </c>
      <c r="D91" s="46">
        <f>Rus!D91</f>
        <v>213252.04</v>
      </c>
      <c r="E91" s="46">
        <f>Rus!E91</f>
        <v>240452.88995161856</v>
      </c>
      <c r="F91" s="6">
        <f>E91/D91-100%</f>
        <v>0.12755258965690808</v>
      </c>
    </row>
    <row r="92" spans="1:6" ht="15.75" outlineLevel="1">
      <c r="A92" s="1" t="s">
        <v>87</v>
      </c>
      <c r="B92" s="56" t="s">
        <v>308</v>
      </c>
      <c r="C92" s="53" t="s">
        <v>28</v>
      </c>
      <c r="D92" s="46">
        <f>Rus!D92</f>
        <v>21112</v>
      </c>
      <c r="E92" s="46">
        <f>Rus!E92</f>
        <v>23804.836105210237</v>
      </c>
      <c r="F92" s="6">
        <f>E92/D92-100%</f>
        <v>0.1275500239300036</v>
      </c>
    </row>
    <row r="93" spans="1:6" ht="15.75" outlineLevel="1">
      <c r="A93" s="1" t="s">
        <v>88</v>
      </c>
      <c r="B93" s="56" t="s">
        <v>331</v>
      </c>
      <c r="C93" s="53" t="s">
        <v>28</v>
      </c>
      <c r="D93" s="46">
        <f>Rus!D93</f>
        <v>2096</v>
      </c>
      <c r="E93" s="46">
        <f>Rus!E93</f>
        <v>1949.91861940828</v>
      </c>
      <c r="F93" s="6">
        <f>E93/D93-100%</f>
        <v>-0.06969531516780536</v>
      </c>
    </row>
    <row r="94" spans="1:6" ht="15.75" outlineLevel="1">
      <c r="A94" s="1" t="s">
        <v>90</v>
      </c>
      <c r="B94" s="11" t="s">
        <v>91</v>
      </c>
      <c r="C94" s="53" t="s">
        <v>28</v>
      </c>
      <c r="D94" s="46">
        <f>Rus!D94</f>
        <v>22632</v>
      </c>
      <c r="E94" s="46">
        <f>Rus!E94</f>
        <v>24250.23952537982</v>
      </c>
      <c r="F94" s="6">
        <f>E94/D94-100%</f>
        <v>0.07150227666047271</v>
      </c>
    </row>
    <row r="95" spans="1:6" ht="31.5" outlineLevel="1">
      <c r="A95" s="1" t="s">
        <v>92</v>
      </c>
      <c r="B95" s="56" t="s">
        <v>332</v>
      </c>
      <c r="C95" s="53" t="s">
        <v>28</v>
      </c>
      <c r="D95" s="46">
        <f>Rus!D95</f>
        <v>3147.2</v>
      </c>
      <c r="E95" s="46">
        <f>Rus!E95</f>
        <v>4951.261507519704</v>
      </c>
      <c r="F95" s="6">
        <f>E95/D95-100%</f>
        <v>0.5732274744279691</v>
      </c>
    </row>
    <row r="96" spans="1:6" ht="15.75" outlineLevel="1">
      <c r="A96" s="1"/>
      <c r="B96" s="56" t="s">
        <v>302</v>
      </c>
      <c r="C96" s="3"/>
      <c r="D96" s="46"/>
      <c r="E96" s="46"/>
      <c r="F96" s="6"/>
    </row>
    <row r="97" spans="1:6" ht="15.75" outlineLevel="1">
      <c r="A97" s="1" t="s">
        <v>94</v>
      </c>
      <c r="B97" s="64" t="s">
        <v>333</v>
      </c>
      <c r="C97" s="53" t="s">
        <v>28</v>
      </c>
      <c r="D97" s="46">
        <f>Rus!D97</f>
        <v>1419.2</v>
      </c>
      <c r="E97" s="46">
        <f>Rus!E97</f>
        <v>1505.670716589503</v>
      </c>
      <c r="F97" s="6">
        <f aca="true" t="shared" si="1" ref="F97:F102">E97/D97-100%</f>
        <v>0.06092919714592937</v>
      </c>
    </row>
    <row r="98" spans="1:6" ht="15.75" outlineLevel="1">
      <c r="A98" s="1" t="s">
        <v>96</v>
      </c>
      <c r="B98" s="64" t="s">
        <v>334</v>
      </c>
      <c r="C98" s="53" t="s">
        <v>28</v>
      </c>
      <c r="D98" s="46">
        <f>Rus!D98</f>
        <v>1728</v>
      </c>
      <c r="E98" s="46">
        <f>Rus!E98</f>
        <v>3445.5907909302005</v>
      </c>
      <c r="F98" s="6">
        <f t="shared" si="1"/>
        <v>0.9939761521586807</v>
      </c>
    </row>
    <row r="99" spans="1:6" ht="15.75" outlineLevel="1">
      <c r="A99" s="23" t="s">
        <v>98</v>
      </c>
      <c r="B99" s="24" t="s">
        <v>335</v>
      </c>
      <c r="C99" s="53" t="s">
        <v>28</v>
      </c>
      <c r="D99" s="46">
        <f>Rus!D99</f>
        <v>25371</v>
      </c>
      <c r="E99" s="46">
        <f>Rus!E99</f>
        <v>32011.803033468797</v>
      </c>
      <c r="F99" s="6">
        <f t="shared" si="1"/>
        <v>0.2617477842209135</v>
      </c>
    </row>
    <row r="100" spans="1:6" ht="15.75" outlineLevel="1">
      <c r="A100" s="23" t="s">
        <v>100</v>
      </c>
      <c r="B100" s="24" t="s">
        <v>324</v>
      </c>
      <c r="C100" s="53" t="s">
        <v>28</v>
      </c>
      <c r="D100" s="46">
        <f>Rus!D100</f>
        <v>3091</v>
      </c>
      <c r="E100" s="46">
        <f>Rus!E100</f>
        <v>4042.091228809979</v>
      </c>
      <c r="F100" s="6">
        <f t="shared" si="1"/>
        <v>0.30769693588158487</v>
      </c>
    </row>
    <row r="101" spans="1:6" ht="15.75" outlineLevel="1">
      <c r="A101" s="23" t="s">
        <v>101</v>
      </c>
      <c r="B101" s="57" t="s">
        <v>336</v>
      </c>
      <c r="C101" s="54" t="s">
        <v>28</v>
      </c>
      <c r="D101" s="46">
        <f>Rus!D101</f>
        <v>28344</v>
      </c>
      <c r="E101" s="46">
        <f>Rus!E101</f>
        <v>29617.092862346315</v>
      </c>
      <c r="F101" s="6">
        <f t="shared" si="1"/>
        <v>0.04491577978924344</v>
      </c>
    </row>
    <row r="102" spans="1:6" ht="15.75" outlineLevel="1">
      <c r="A102" s="23" t="s">
        <v>103</v>
      </c>
      <c r="B102" s="57" t="s">
        <v>337</v>
      </c>
      <c r="C102" s="54" t="s">
        <v>28</v>
      </c>
      <c r="D102" s="46">
        <f>Rus!D102</f>
        <v>130480</v>
      </c>
      <c r="E102" s="46">
        <f>Rus!E102</f>
        <v>338647.0445312742</v>
      </c>
      <c r="F102" s="6">
        <f t="shared" si="1"/>
        <v>1.5953942713923528</v>
      </c>
    </row>
    <row r="103" spans="1:6" ht="15.75" outlineLevel="1">
      <c r="A103" s="23"/>
      <c r="B103" s="57" t="s">
        <v>302</v>
      </c>
      <c r="C103" s="25"/>
      <c r="D103" s="46"/>
      <c r="E103" s="46"/>
      <c r="F103" s="6"/>
    </row>
    <row r="104" spans="1:6" ht="15.75" outlineLevel="1">
      <c r="A104" s="23" t="s">
        <v>105</v>
      </c>
      <c r="B104" s="64" t="s">
        <v>338</v>
      </c>
      <c r="C104" s="54" t="s">
        <v>28</v>
      </c>
      <c r="D104" s="46">
        <f>Rus!D104</f>
        <v>3858</v>
      </c>
      <c r="E104" s="46">
        <f>Rus!E104</f>
        <v>6449.105868984271</v>
      </c>
      <c r="F104" s="6">
        <f aca="true" t="shared" si="2" ref="F104:F119">E104/D104-100%</f>
        <v>0.6716189396019365</v>
      </c>
    </row>
    <row r="105" spans="1:6" ht="15.75" outlineLevel="1">
      <c r="A105" s="23" t="s">
        <v>107</v>
      </c>
      <c r="B105" s="64" t="s">
        <v>339</v>
      </c>
      <c r="C105" s="54" t="s">
        <v>28</v>
      </c>
      <c r="D105" s="46">
        <f>Rus!D105</f>
        <v>931</v>
      </c>
      <c r="E105" s="46">
        <f>Rus!E105</f>
        <v>1438.2071635589878</v>
      </c>
      <c r="F105" s="6">
        <f t="shared" si="2"/>
        <v>0.544798242276034</v>
      </c>
    </row>
    <row r="106" spans="1:6" ht="15.75" outlineLevel="1">
      <c r="A106" s="23" t="s">
        <v>109</v>
      </c>
      <c r="B106" s="64" t="s">
        <v>340</v>
      </c>
      <c r="C106" s="54" t="s">
        <v>28</v>
      </c>
      <c r="D106" s="46">
        <f>Rus!D106</f>
        <v>311</v>
      </c>
      <c r="E106" s="46">
        <f>Rus!E106</f>
        <v>486.8387155973168</v>
      </c>
      <c r="F106" s="6">
        <f t="shared" si="2"/>
        <v>0.5653977993482855</v>
      </c>
    </row>
    <row r="107" spans="1:6" ht="15.75" outlineLevel="1">
      <c r="A107" s="23" t="s">
        <v>111</v>
      </c>
      <c r="B107" s="68" t="s">
        <v>341</v>
      </c>
      <c r="C107" s="54" t="s">
        <v>28</v>
      </c>
      <c r="D107" s="46">
        <f>Rus!D107</f>
        <v>2148</v>
      </c>
      <c r="E107" s="46">
        <f>Rus!E107</f>
        <v>3650.956880052786</v>
      </c>
      <c r="F107" s="6">
        <f t="shared" si="2"/>
        <v>0.6997005959277403</v>
      </c>
    </row>
    <row r="108" spans="1:6" ht="31.5" outlineLevel="1">
      <c r="A108" s="23" t="s">
        <v>113</v>
      </c>
      <c r="B108" s="68" t="s">
        <v>342</v>
      </c>
      <c r="C108" s="54" t="s">
        <v>28</v>
      </c>
      <c r="D108" s="46">
        <f>Rus!D108</f>
        <v>2350</v>
      </c>
      <c r="E108" s="46">
        <f>Rus!E108</f>
        <v>3787.7265675068684</v>
      </c>
      <c r="F108" s="6">
        <f t="shared" si="2"/>
        <v>0.6117985393646248</v>
      </c>
    </row>
    <row r="109" spans="1:6" ht="15.75" outlineLevel="1">
      <c r="A109" s="23" t="s">
        <v>115</v>
      </c>
      <c r="B109" s="64" t="s">
        <v>326</v>
      </c>
      <c r="C109" s="25"/>
      <c r="D109" s="46">
        <f>Rus!D109</f>
        <v>529</v>
      </c>
      <c r="E109" s="46">
        <f>Rus!E109</f>
        <v>747.8236058553746</v>
      </c>
      <c r="F109" s="6">
        <f t="shared" si="2"/>
        <v>0.4136552095564736</v>
      </c>
    </row>
    <row r="110" spans="1:6" ht="15.75" outlineLevel="1">
      <c r="A110" s="23" t="s">
        <v>116</v>
      </c>
      <c r="B110" s="64" t="s">
        <v>343</v>
      </c>
      <c r="C110" s="54" t="s">
        <v>28</v>
      </c>
      <c r="D110" s="46">
        <f>Rus!D110</f>
        <v>589</v>
      </c>
      <c r="E110" s="46">
        <f>Rus!E110</f>
        <v>427.3797549882698</v>
      </c>
      <c r="F110" s="6">
        <f t="shared" si="2"/>
        <v>-0.2743976995105776</v>
      </c>
    </row>
    <row r="111" spans="1:6" ht="31.5" outlineLevel="1">
      <c r="A111" s="23" t="s">
        <v>118</v>
      </c>
      <c r="B111" s="69" t="s">
        <v>344</v>
      </c>
      <c r="C111" s="54" t="s">
        <v>28</v>
      </c>
      <c r="D111" s="46">
        <f>Rus!D111</f>
        <v>4929</v>
      </c>
      <c r="E111" s="46">
        <f>Rus!E111</f>
        <v>8151.616014489908</v>
      </c>
      <c r="F111" s="6">
        <f t="shared" si="2"/>
        <v>0.6538072660762644</v>
      </c>
    </row>
    <row r="112" spans="1:6" ht="47.25" outlineLevel="1">
      <c r="A112" s="23" t="s">
        <v>120</v>
      </c>
      <c r="B112" s="69" t="s">
        <v>345</v>
      </c>
      <c r="C112" s="54" t="s">
        <v>28</v>
      </c>
      <c r="D112" s="46">
        <f>Rus!D112</f>
        <v>114835</v>
      </c>
      <c r="E112" s="46">
        <f>Rus!E112</f>
        <v>313507.3899602404</v>
      </c>
      <c r="F112" s="6">
        <f t="shared" si="2"/>
        <v>1.7300682715221005</v>
      </c>
    </row>
    <row r="113" spans="1:6" ht="15.75" outlineLevel="1">
      <c r="A113" s="34" t="s">
        <v>122</v>
      </c>
      <c r="B113" s="33" t="s">
        <v>346</v>
      </c>
      <c r="C113" s="34" t="s">
        <v>28</v>
      </c>
      <c r="D113" s="34">
        <f>Rus!D113</f>
        <v>1961975</v>
      </c>
      <c r="E113" s="34">
        <f>Rus!E113</f>
        <v>6967976.703477599</v>
      </c>
      <c r="F113" s="39">
        <f t="shared" si="2"/>
        <v>2.551511463437403</v>
      </c>
    </row>
    <row r="114" spans="1:6" ht="31.5" outlineLevel="1">
      <c r="A114" s="34" t="s">
        <v>124</v>
      </c>
      <c r="B114" s="33" t="s">
        <v>347</v>
      </c>
      <c r="C114" s="34" t="s">
        <v>28</v>
      </c>
      <c r="D114" s="34">
        <f>Rus!D114</f>
        <v>10840320.64</v>
      </c>
      <c r="E114" s="34">
        <f>Rus!E114</f>
        <v>16574093.199818369</v>
      </c>
      <c r="F114" s="39">
        <f t="shared" si="2"/>
        <v>0.5289301626984317</v>
      </c>
    </row>
    <row r="115" spans="1:6" ht="15.75" outlineLevel="1">
      <c r="A115" s="34" t="s">
        <v>126</v>
      </c>
      <c r="B115" s="33" t="s">
        <v>348</v>
      </c>
      <c r="C115" s="34"/>
      <c r="D115" s="34">
        <f>Rus!D115</f>
        <v>10966073.140543997</v>
      </c>
      <c r="E115" s="34">
        <f>Rus!E115</f>
        <v>-199586.01902759634</v>
      </c>
      <c r="F115" s="39">
        <f t="shared" si="2"/>
        <v>-1.0182003180600432</v>
      </c>
    </row>
    <row r="116" spans="1:6" ht="15.75" outlineLevel="1">
      <c r="A116" s="34" t="s">
        <v>127</v>
      </c>
      <c r="B116" s="33" t="s">
        <v>349</v>
      </c>
      <c r="C116" s="34" t="s">
        <v>28</v>
      </c>
      <c r="D116" s="34">
        <f>Rus!D116</f>
        <v>21806393.780543998</v>
      </c>
      <c r="E116" s="34">
        <f>Rus!E116</f>
        <v>16374507.180790773</v>
      </c>
      <c r="F116" s="39">
        <f t="shared" si="2"/>
        <v>-0.24909605203037466</v>
      </c>
    </row>
    <row r="117" spans="1:6" ht="31.5" outlineLevel="1">
      <c r="A117" s="1" t="s">
        <v>129</v>
      </c>
      <c r="B117" s="58" t="s">
        <v>350</v>
      </c>
      <c r="C117" s="59" t="s">
        <v>289</v>
      </c>
      <c r="D117" s="61">
        <f>Rus!D117</f>
        <v>5384</v>
      </c>
      <c r="E117" s="61">
        <f>Rus!E117</f>
        <v>4032.4970000000003</v>
      </c>
      <c r="F117" s="6">
        <f t="shared" si="2"/>
        <v>-0.2510221025260029</v>
      </c>
    </row>
    <row r="118" spans="1:6" ht="15.75" outlineLevel="1">
      <c r="A118" s="3" t="s">
        <v>131</v>
      </c>
      <c r="B118" s="60" t="s">
        <v>290</v>
      </c>
      <c r="C118" s="59" t="s">
        <v>19</v>
      </c>
      <c r="D118" s="61">
        <f>Rus!D119</f>
        <v>4054.8007</v>
      </c>
      <c r="E118" s="61">
        <f>Rus!E119</f>
        <v>3044.7658538600003</v>
      </c>
      <c r="F118" s="6">
        <f t="shared" si="2"/>
        <v>-0.24909605203037466</v>
      </c>
    </row>
    <row r="119" spans="1:6" ht="25.5" outlineLevel="1">
      <c r="A119" s="18" t="s">
        <v>132</v>
      </c>
      <c r="B119" s="60" t="s">
        <v>351</v>
      </c>
      <c r="C119" s="59" t="s">
        <v>352</v>
      </c>
      <c r="D119" s="62">
        <f>Rus!D120</f>
        <v>5377.92</v>
      </c>
      <c r="E119" s="62">
        <f>Rus!E120</f>
        <v>5377.92</v>
      </c>
      <c r="F119" s="32">
        <f t="shared" si="2"/>
        <v>0</v>
      </c>
    </row>
    <row r="120" ht="15.75" outlineLevel="1"/>
    <row r="121" ht="15.75" outlineLevel="1"/>
    <row r="122" spans="1:7" ht="15.75" outlineLevel="1">
      <c r="A122" s="77" t="s">
        <v>353</v>
      </c>
      <c r="B122" s="77"/>
      <c r="C122" s="77"/>
      <c r="D122" s="77"/>
      <c r="E122" s="77"/>
      <c r="F122" s="77"/>
      <c r="G122" s="77"/>
    </row>
    <row r="123" ht="15.75" outlineLevel="1"/>
    <row r="124" spans="1:7" ht="70.5" customHeight="1" outlineLevel="1">
      <c r="A124" s="78" t="s">
        <v>355</v>
      </c>
      <c r="B124" s="78"/>
      <c r="C124" s="78"/>
      <c r="D124" s="78"/>
      <c r="E124" s="78"/>
      <c r="F124" s="78"/>
      <c r="G124" s="78"/>
    </row>
  </sheetData>
  <sheetProtection/>
  <mergeCells count="14">
    <mergeCell ref="A122:G122"/>
    <mergeCell ref="A124:G124"/>
    <mergeCell ref="A31:E31"/>
    <mergeCell ref="A39:E39"/>
    <mergeCell ref="A43:G43"/>
    <mergeCell ref="A45:E45"/>
    <mergeCell ref="A47:G47"/>
    <mergeCell ref="A49:E49"/>
    <mergeCell ref="A2:G2"/>
    <mergeCell ref="A3:G3"/>
    <mergeCell ref="A5:G5"/>
    <mergeCell ref="A13:E13"/>
    <mergeCell ref="A15:E15"/>
    <mergeCell ref="A17:G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Gulsinai Aubakirova [Гульсинай Аубакирова]</dc:creator>
  <cp:keywords/>
  <dc:description/>
  <cp:lastModifiedBy>Aliya Bekmagambetova [Алия Бекмагамбетова]</cp:lastModifiedBy>
  <cp:lastPrinted>2017-04-04T09:44:32Z</cp:lastPrinted>
  <dcterms:created xsi:type="dcterms:W3CDTF">2016-04-08T09:34:19Z</dcterms:created>
  <dcterms:modified xsi:type="dcterms:W3CDTF">2017-04-18T13:13:56Z</dcterms:modified>
  <cp:category/>
  <cp:version/>
  <cp:contentType/>
  <cp:contentStatus/>
</cp:coreProperties>
</file>